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ujoe\Documents\"/>
    </mc:Choice>
  </mc:AlternateContent>
  <bookViews>
    <workbookView xWindow="0" yWindow="0" windowWidth="16845" windowHeight="10545"/>
  </bookViews>
  <sheets>
    <sheet name="Tabelle1" sheetId="1" r:id="rId1"/>
    <sheet name="Tabelle2" sheetId="2" r:id="rId2"/>
    <sheet name="Tabelle3" sheetId="3" r:id="rId3"/>
  </sheets>
  <definedNames>
    <definedName name="_xlnm._FilterDatabase" localSheetId="1" hidden="1">Tabelle2!$A$3:$G$44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" i="2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E32" i="1" s="1"/>
  <c r="D33" i="1"/>
  <c r="D34" i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5" i="1"/>
  <c r="E5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 l="1"/>
  <c r="E29" i="1"/>
  <c r="E30" i="1"/>
  <c r="E31" i="1"/>
  <c r="E33" i="1"/>
  <c r="E34" i="1"/>
  <c r="E6" i="1"/>
  <c r="E7" i="1"/>
  <c r="E8" i="1"/>
  <c r="E45" i="1" l="1"/>
  <c r="E46" i="1" s="1"/>
  <c r="E47" i="1" l="1"/>
</calcChain>
</file>

<file path=xl/sharedStrings.xml><?xml version="1.0" encoding="utf-8"?>
<sst xmlns="http://schemas.openxmlformats.org/spreadsheetml/2006/main" count="264" uniqueCount="171">
  <si>
    <t>Gesamtwert bei Kauf</t>
  </si>
  <si>
    <t>Zinsen bei Kreditaufnahme</t>
  </si>
  <si>
    <t>Wert nach Abzug von Zinsen</t>
  </si>
  <si>
    <t>Anzahl zu kaufende Aktien</t>
  </si>
  <si>
    <t>adidas AG</t>
  </si>
  <si>
    <t>Allianz SE</t>
  </si>
  <si>
    <t>BASF SE</t>
  </si>
  <si>
    <t>Bayer AG</t>
  </si>
  <si>
    <t>BMW AG St</t>
  </si>
  <si>
    <t>Continental AG</t>
  </si>
  <si>
    <t>Covestro AG</t>
  </si>
  <si>
    <t>Daimler AG</t>
  </si>
  <si>
    <t>Delivery Hero SE</t>
  </si>
  <si>
    <t>Deutsche Bank AG</t>
  </si>
  <si>
    <t>Deutsche Börse AG</t>
  </si>
  <si>
    <t>Deutsche Post AG</t>
  </si>
  <si>
    <t>Deutsche Telekom AG</t>
  </si>
  <si>
    <t>E.ON SE</t>
  </si>
  <si>
    <t>Fresenius Medical Care AG &amp; Co. KGaA St</t>
  </si>
  <si>
    <t>Fresenius SE &amp; Co. KGaA</t>
  </si>
  <si>
    <t>HeidelbergCement AG</t>
  </si>
  <si>
    <t>Henkel AG &amp; Co. KGaA Vz</t>
  </si>
  <si>
    <t>Infineon Technologies AG</t>
  </si>
  <si>
    <t>Linde plc</t>
  </si>
  <si>
    <t>Merck KGaA</t>
  </si>
  <si>
    <t>MTU Aero Engines AG</t>
  </si>
  <si>
    <t>Münchener Rück AG</t>
  </si>
  <si>
    <t>RWE AG St</t>
  </si>
  <si>
    <t>SAP SE</t>
  </si>
  <si>
    <t>Siemens AG</t>
  </si>
  <si>
    <t>Volkswagen AG Vz</t>
  </si>
  <si>
    <t>Vonovia SE</t>
  </si>
  <si>
    <t>Bekleidung &amp; Schuhware</t>
  </si>
  <si>
    <t>Versicherung</t>
  </si>
  <si>
    <t>Spezialchemikalien</t>
  </si>
  <si>
    <t>Körperpflege Produkte</t>
  </si>
  <si>
    <t>Automobilhersteller</t>
  </si>
  <si>
    <t>Autoteile &amp; Ausrüstung</t>
  </si>
  <si>
    <t>Einzelhandel, Internet</t>
  </si>
  <si>
    <t>Kreditbanken</t>
  </si>
  <si>
    <t>Wertpapier Broker</t>
  </si>
  <si>
    <t>Logistik</t>
  </si>
  <si>
    <t>Festnetz-Telekommunikation</t>
  </si>
  <si>
    <t>Immobilien</t>
  </si>
  <si>
    <t>Versorgungsunternehmen</t>
  </si>
  <si>
    <t>Gesundheitswesen</t>
  </si>
  <si>
    <t>Baumaterialien</t>
  </si>
  <si>
    <t>Halbleiter</t>
  </si>
  <si>
    <t>Industriegase</t>
  </si>
  <si>
    <t>Arzneimittel</t>
  </si>
  <si>
    <t>Schwermaschinen</t>
  </si>
  <si>
    <t>Rückversicherung</t>
  </si>
  <si>
    <t>Software</t>
  </si>
  <si>
    <t>Industrielle Produkte, diversifiziert</t>
  </si>
  <si>
    <t>Aktie von…*</t>
  </si>
  <si>
    <t>Subsektor*</t>
  </si>
  <si>
    <t>Eingesetztes Kapital</t>
  </si>
  <si>
    <t>- als einsetzbares Kapital steht ein fiktives Guthaben von 10.000 EUR zur Verfügung</t>
  </si>
  <si>
    <t>Spielregeln:</t>
  </si>
  <si>
    <t>- dieses kann in die oben aufgelisteten Aktien aus dem "Deutschen Aktienindex" (DAX) investiert werden</t>
  </si>
  <si>
    <t>- das Börsenspiel gewinnt, wer bis zum 31.01.2021 den höchsten Gewinn mit seinen Investitionen gemacht hat (bei Kreditaufnahme werden die Zinsen bei der Gewinnermittlung abgezogen)</t>
  </si>
  <si>
    <t>- die einmal vorgenommen Investitionen können während der gesamte Spieldauer nicht geändert werden, das heißt nach Einsendung der Spieldatei sind keine Käufe oder Verkäufe mehr möglich</t>
  </si>
  <si>
    <t>Preis pro Stück bei Kauf*</t>
  </si>
  <si>
    <t>- sofern das eingesetzte Kapital (grüne Markierung) 10.000 EUR übersteigt, wird der übersteigende Betrag als aufgenommener Kredit gewertet, für den 20% Zinsen gezahlt werden müssen</t>
  </si>
  <si>
    <t>- Studierende und Mitarbeiter der TU Chemnitz sind von der Teilnahme ausgeschlossen</t>
  </si>
  <si>
    <t>So easy geht´s…</t>
  </si>
  <si>
    <t>- die Anzahl der zu kaufenden Aktien je Unternehmen in der gelben Spalte eintragen</t>
  </si>
  <si>
    <t xml:space="preserve">- Einwilligung zur Datenverarbeitung geben (siehe rechts, 2 Haken setzen) </t>
  </si>
  <si>
    <t>- die Datei auf dem eigenen Computer speichern und mailen an joerg.mueller@wirtschaft.tu-chemnitz.de</t>
  </si>
  <si>
    <t>Datenschutzerklärung</t>
  </si>
  <si>
    <t>Einwilligungserklärung zur Datenverarbeitung für die Veranstaltungsanmeldung</t>
  </si>
  <si>
    <t>Ich habe die oben stehende Datenschutzerklärung gelesen, etwaige Rückfragen in Bezug auf den Schutz persönlicher Daten konnten durch Mitarbeiter/innen Professur „Finanzwirtschaft und Bankbetriebslehre“ der Technischen Universität Chemnitz hinreichend beantwortet werden.</t>
  </si>
  <si>
    <r>
      <t xml:space="preserve">Mit der Anmeldung zu dieser Veranstaltung erkläre ich mich ausdrücklich und freiwillig, d.h. frei von Zwang und Druck, damit einverstanden, dass </t>
    </r>
    <r>
      <rPr>
        <b/>
        <sz val="12"/>
        <color theme="1"/>
        <rFont val="Roboto Condensed"/>
      </rPr>
      <t>meine personenbezogenen Daten</t>
    </r>
    <r>
      <rPr>
        <sz val="12"/>
        <color theme="1"/>
        <rFont val="Roboto Condensed"/>
      </rPr>
      <t xml:space="preserve"> in dem in der Datenschutzerklärung beschriebenen Umfang und zu den dort beschriebenen Zwecken verarbeitet werden: </t>
    </r>
    <r>
      <rPr>
        <b/>
        <sz val="12"/>
        <color theme="1"/>
        <rFont val="Roboto Condensed"/>
      </rPr>
      <t>Anmeldung zur Veranstaltung Börsenspiel im Rahmen der 2. Virtuellen TUC-Tage der TU Chemnitz. Die Einwilligung kann jeder</t>
    </r>
    <r>
      <rPr>
        <sz val="12"/>
        <color theme="1"/>
        <rFont val="Roboto Condensed"/>
      </rPr>
      <t>zeit insgesamt oder getrennt, ohne Angabe von Gründen und ohne unangemessene Nachteile mit Wirkung für die Zukunft widerrufen werden.</t>
    </r>
  </si>
  <si>
    <t>Kontakt</t>
  </si>
  <si>
    <t>Beschwerden, Auskunftsanfragen und andere Anliegen sind an folgende Stelle zu richten:</t>
  </si>
  <si>
    <t>Technische Universität Chemnitz</t>
  </si>
  <si>
    <t>Jörg Müller (Wissenschaftlicher Mitarbeiter)</t>
  </si>
  <si>
    <t>Thüringer Weg 7</t>
  </si>
  <si>
    <t>09126 Chemnitz, Deutschland</t>
  </si>
  <si>
    <t>E-Mail: joerg.mueller@wirtschaft.tu-chemnitz.de</t>
  </si>
  <si>
    <t>Telefon: +49 371 531-30087</t>
  </si>
  <si>
    <t>Telefax: +49 371 531-830087</t>
  </si>
  <si>
    <t>Web: https://www.tu-chemnitz.de/wirtschaft/bwl4/</t>
  </si>
  <si>
    <r>
      <t xml:space="preserve">                    </t>
    </r>
    <r>
      <rPr>
        <b/>
        <sz val="12"/>
        <color theme="1"/>
        <rFont val="Roboto Condensed"/>
      </rPr>
      <t>Datenschutzerklärung</t>
    </r>
    <r>
      <rPr>
        <sz val="12"/>
        <color theme="1"/>
        <rFont val="Roboto Condensed"/>
      </rPr>
      <t xml:space="preserve"> </t>
    </r>
  </si>
  <si>
    <r>
      <t xml:space="preserve">                   </t>
    </r>
    <r>
      <rPr>
        <b/>
        <sz val="12"/>
        <color theme="1"/>
        <rFont val="Roboto Condensed"/>
      </rPr>
      <t>Einwilligung zur Datenverarbeitung „Anmeldung zur Veranstaltung Börsenspiel im Rahmen der 2. Virtuellen TUC-Tage</t>
    </r>
    <r>
      <rPr>
        <sz val="12"/>
        <color theme="1"/>
        <rFont val="Roboto Condensed"/>
      </rPr>
      <t xml:space="preserve"> </t>
    </r>
    <r>
      <rPr>
        <b/>
        <sz val="12"/>
        <color theme="1"/>
        <rFont val="Roboto Condensed"/>
      </rPr>
      <t>der TU Chemnitz“</t>
    </r>
    <r>
      <rPr>
        <sz val="12"/>
        <color theme="1"/>
        <rFont val="Roboto Condensed"/>
      </rPr>
      <t xml:space="preserve"> </t>
    </r>
  </si>
  <si>
    <t xml:space="preserve">Hinweis: Sollten diese Kästchen nicht anzuklicken gehen, dann bitte einfach den Text der Erklärung in die Mail kopieren, </t>
  </si>
  <si>
    <t xml:space="preserve">das gilt dann als Zustimmung. Sollte auch das nicht gehen, dann bitte einen kurzen Satz als Zustimmung </t>
  </si>
  <si>
    <t>in die Mail schreiben.</t>
  </si>
  <si>
    <t>Siemens Energy AG</t>
  </si>
  <si>
    <t>Industrial</t>
  </si>
  <si>
    <t>XETR</t>
  </si>
  <si>
    <t>BASF11</t>
  </si>
  <si>
    <t>BAY001</t>
  </si>
  <si>
    <t>A2E4K4</t>
  </si>
  <si>
    <t>ENAG99</t>
  </si>
  <si>
    <t>A2DSYC</t>
  </si>
  <si>
    <t>A0D9PT</t>
  </si>
  <si>
    <t>ENER6Y</t>
  </si>
  <si>
    <t>A1ML7J</t>
  </si>
  <si>
    <t>Name </t>
  </si>
  <si>
    <t>WKN</t>
  </si>
  <si>
    <t>Börse</t>
  </si>
  <si>
    <t>Letzter Preis </t>
  </si>
  <si>
    <t>Volumen </t>
  </si>
  <si>
    <t>+/- % </t>
  </si>
  <si>
    <t>Datum/Zeit</t>
  </si>
  <si>
    <t>letzter Preis</t>
  </si>
  <si>
    <t>A1EWWW</t>
  </si>
  <si>
    <t>HelloFresh SE</t>
  </si>
  <si>
    <t>A16140</t>
  </si>
  <si>
    <t>Zalando SE</t>
  </si>
  <si>
    <t>ZAL111</t>
  </si>
  <si>
    <t>Porsche Automobil Holding SE</t>
  </si>
  <si>
    <t>PAH003</t>
  </si>
  <si>
    <t>Airbus SE</t>
  </si>
  <si>
    <t>Sartorius AG Vz</t>
  </si>
  <si>
    <t>PUMA SE</t>
  </si>
  <si>
    <t>Qiagen N.V.</t>
  </si>
  <si>
    <t>A2DKCH</t>
  </si>
  <si>
    <t>Beiersdorf Aktiengesellschaft</t>
  </si>
  <si>
    <t>Siemens Healthineers AG</t>
  </si>
  <si>
    <t>SHL100</t>
  </si>
  <si>
    <t>Symrise AG</t>
  </si>
  <si>
    <t>SYM999</t>
  </si>
  <si>
    <t>Brenntag SE</t>
  </si>
  <si>
    <t>A1DAHH</t>
  </si>
  <si>
    <t>Industrieprodukte &amp; Dienstleistungen</t>
  </si>
  <si>
    <t>Biotechnologie</t>
  </si>
  <si>
    <t>Medizintechnik</t>
  </si>
  <si>
    <t>266,47 Mio.</t>
  </si>
  <si>
    <t>64,08 Mio.</t>
  </si>
  <si>
    <t>247,69 Mio.</t>
  </si>
  <si>
    <t>264,42 Mio.</t>
  </si>
  <si>
    <t>175,30 Mio.</t>
  </si>
  <si>
    <t>59,59 Mio.</t>
  </si>
  <si>
    <t>168,01 Mio.</t>
  </si>
  <si>
    <t>24,27 Mio.</t>
  </si>
  <si>
    <t>69,35 Mio.</t>
  </si>
  <si>
    <t>48,31 Mio.</t>
  </si>
  <si>
    <t>227,88 Mio.</t>
  </si>
  <si>
    <t>44,33 Mio.</t>
  </si>
  <si>
    <t>175,68 Mio.</t>
  </si>
  <si>
    <t>81,05 Mio.</t>
  </si>
  <si>
    <t>155,88 Mio.</t>
  </si>
  <si>
    <t>190,14 Mio.</t>
  </si>
  <si>
    <t>66,42 Mio.</t>
  </si>
  <si>
    <t>29,10 Mio.</t>
  </si>
  <si>
    <t>55,79 Mio.</t>
  </si>
  <si>
    <t>35,20 Mio.</t>
  </si>
  <si>
    <t>80,79 Mio.</t>
  </si>
  <si>
    <t>242,18 Mio.</t>
  </si>
  <si>
    <t>251,94 Mio.</t>
  </si>
  <si>
    <t>241,31 Mio.</t>
  </si>
  <si>
    <t>67,31 Mio.</t>
  </si>
  <si>
    <t>31,85 Mio.</t>
  </si>
  <si>
    <t>108,66 Mio.</t>
  </si>
  <si>
    <t>54,54 Mio.</t>
  </si>
  <si>
    <t>34,32 Mio.</t>
  </si>
  <si>
    <t>32,19 Mio.</t>
  </si>
  <si>
    <t>98,31 Mio.</t>
  </si>
  <si>
    <t>557,30 Mio.</t>
  </si>
  <si>
    <t>56,87 Mio.</t>
  </si>
  <si>
    <t>248,26 Mio.</t>
  </si>
  <si>
    <t>76,97 Mio.</t>
  </si>
  <si>
    <t>43,80 Mio.</t>
  </si>
  <si>
    <t>48,88 Mio.</t>
  </si>
  <si>
    <t>181,55 Mio.</t>
  </si>
  <si>
    <t>127,36 Mio.</t>
  </si>
  <si>
    <t>67,88 Mio.</t>
  </si>
  <si>
    <t>Börsenspiel Virtuelle TUCtage</t>
  </si>
  <si>
    <t>*Inhalte dieser Spalten entnommen von Deutsche Börse AG unter folgendem Link: https://www.boerse-frankfurt.de/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</si>
</sst>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8"/>
      <color theme="1"/>
      <name val="Roboto Condensed"/>
    </font>
    <font>
      <sz val="12"/>
      <color theme="1"/>
      <name val="Roboto Condensed"/>
    </font>
    <font>
      <b/>
      <sz val="12"/>
      <color theme="1"/>
      <name val="Roboto Condensed"/>
    </font>
    <font>
      <b/>
      <u/>
      <sz val="26"/>
      <color theme="1"/>
      <name val="Roboto"/>
    </font>
    <font>
      <sz val="11"/>
      <color theme="1"/>
      <name val="Roboto"/>
    </font>
    <font>
      <b/>
      <u/>
      <sz val="11"/>
      <color theme="1"/>
      <name val="Roboto"/>
    </font>
    <font>
      <sz val="11"/>
      <name val="Roboto"/>
    </font>
    <font>
      <b/>
      <sz val="16"/>
      <color theme="1"/>
      <name val="Roboto"/>
    </font>
    <font>
      <u/>
      <sz val="11"/>
      <color theme="10"/>
      <name val="Roboto"/>
    </font>
    <font>
      <sz val="10"/>
      <color rgb="FFFF0000"/>
      <name val="Roboto"/>
    </font>
    <font>
      <b/>
      <sz val="9"/>
      <color rgb="FF212529"/>
      <name val="Arial"/>
      <family val="2"/>
    </font>
    <font>
      <sz val="9"/>
      <color rgb="FF212529"/>
      <name val="Arial"/>
      <family val="2"/>
    </font>
    <font>
      <sz val="9"/>
      <color rgb="FFFF0000"/>
      <name val="Arial"/>
      <family val="2"/>
    </font>
    <font>
      <sz val="11"/>
      <name val="Calibri"/>
      <family val="2"/>
      <scheme val="minor"/>
    </font>
    <font>
      <sz val="9"/>
      <color rgb="FF008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DEE2E6"/>
      </top>
      <bottom/>
      <diagonal/>
    </border>
    <border>
      <left/>
      <right/>
      <top/>
      <bottom style="medium">
        <color rgb="FFDDDDDD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center" wrapText="1"/>
    </xf>
    <xf numFmtId="0" fontId="2" fillId="0" borderId="0" xfId="3" applyAlignment="1">
      <alignment vertical="center" wrapText="1"/>
    </xf>
    <xf numFmtId="0" fontId="0" fillId="0" borderId="0" xfId="0" quotePrefix="1"/>
    <xf numFmtId="0" fontId="3" fillId="0" borderId="0" xfId="0" quotePrefix="1" applyFont="1"/>
    <xf numFmtId="0" fontId="0" fillId="0" borderId="0" xfId="0" applyFill="1"/>
    <xf numFmtId="0" fontId="0" fillId="0" borderId="0" xfId="0" applyFill="1" applyAlignment="1">
      <alignment vertical="center" wrapText="1"/>
    </xf>
    <xf numFmtId="0" fontId="2" fillId="0" borderId="0" xfId="3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8" fillId="0" borderId="0" xfId="0" applyFont="1" applyFill="1" applyProtection="1">
      <protection locked="0"/>
    </xf>
    <xf numFmtId="0" fontId="8" fillId="0" borderId="0" xfId="0" applyFont="1" applyFill="1"/>
    <xf numFmtId="0" fontId="9" fillId="0" borderId="0" xfId="0" applyFont="1"/>
    <xf numFmtId="0" fontId="9" fillId="3" borderId="0" xfId="0" applyFont="1" applyFill="1"/>
    <xf numFmtId="0" fontId="10" fillId="0" borderId="0" xfId="0" applyFont="1"/>
    <xf numFmtId="0" fontId="8" fillId="3" borderId="0" xfId="0" applyFont="1" applyFill="1" applyProtection="1">
      <protection locked="0"/>
    </xf>
    <xf numFmtId="164" fontId="8" fillId="3" borderId="0" xfId="1" applyNumberFormat="1" applyFont="1" applyFill="1" applyProtection="1">
      <protection locked="0"/>
    </xf>
    <xf numFmtId="0" fontId="8" fillId="2" borderId="0" xfId="0" applyFont="1" applyFill="1"/>
    <xf numFmtId="0" fontId="11" fillId="0" borderId="0" xfId="0" applyFont="1"/>
    <xf numFmtId="0" fontId="8" fillId="0" borderId="0" xfId="0" quotePrefix="1" applyFont="1"/>
    <xf numFmtId="0" fontId="12" fillId="0" borderId="0" xfId="3" applyFont="1" applyAlignment="1">
      <alignment vertical="center" wrapText="1"/>
    </xf>
    <xf numFmtId="0" fontId="8" fillId="0" borderId="0" xfId="0" applyFont="1" applyFill="1" applyAlignment="1">
      <alignment vertical="center" wrapText="1"/>
    </xf>
    <xf numFmtId="44" fontId="8" fillId="0" borderId="0" xfId="2" applyFont="1"/>
    <xf numFmtId="44" fontId="8" fillId="2" borderId="0" xfId="2" applyFont="1" applyFill="1"/>
    <xf numFmtId="44" fontId="8" fillId="0" borderId="0" xfId="2" applyFont="1" applyAlignment="1">
      <alignment vertical="center" wrapText="1"/>
    </xf>
    <xf numFmtId="0" fontId="13" fillId="0" borderId="0" xfId="3" applyFont="1" applyAlignment="1">
      <alignment vertical="center"/>
    </xf>
    <xf numFmtId="0" fontId="13" fillId="0" borderId="0" xfId="3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14" fillId="0" borderId="1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7" fillId="0" borderId="0" xfId="3" applyFont="1" applyFill="1" applyAlignment="1">
      <alignment vertical="center" wrapText="1"/>
    </xf>
    <xf numFmtId="44" fontId="8" fillId="2" borderId="0" xfId="0" applyNumberFormat="1" applyFont="1" applyFill="1"/>
    <xf numFmtId="0" fontId="2" fillId="4" borderId="0" xfId="3" applyFill="1" applyAlignment="1">
      <alignment vertical="center" wrapText="1"/>
    </xf>
    <xf numFmtId="0" fontId="15" fillId="4" borderId="0" xfId="0" applyFont="1" applyFill="1" applyAlignment="1">
      <alignment vertical="top" wrapText="1"/>
    </xf>
    <xf numFmtId="0" fontId="15" fillId="4" borderId="0" xfId="0" applyFont="1" applyFill="1" applyAlignment="1">
      <alignment horizontal="right" vertical="top" wrapText="1"/>
    </xf>
    <xf numFmtId="22" fontId="15" fillId="4" borderId="0" xfId="0" applyNumberFormat="1" applyFont="1" applyFill="1" applyAlignment="1">
      <alignment horizontal="right" vertical="top" wrapText="1"/>
    </xf>
    <xf numFmtId="0" fontId="16" fillId="4" borderId="0" xfId="0" applyFont="1" applyFill="1" applyAlignment="1">
      <alignment horizontal="right" vertical="top" wrapText="1"/>
    </xf>
    <xf numFmtId="0" fontId="18" fillId="4" borderId="0" xfId="0" applyFont="1" applyFill="1" applyAlignment="1">
      <alignment horizontal="right" vertical="top" wrapText="1"/>
    </xf>
    <xf numFmtId="0" fontId="2" fillId="4" borderId="0" xfId="3" applyFill="1" applyAlignment="1">
      <alignment horizontal="left" vertical="top" wrapText="1"/>
    </xf>
    <xf numFmtId="0" fontId="14" fillId="0" borderId="1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 wrapText="1"/>
    </xf>
  </cellXfs>
  <cellStyles count="4">
    <cellStyle name="Komma" xfId="1" builtinId="3"/>
    <cellStyle name="Link" xfId="3" builtinId="8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62</xdr:row>
          <xdr:rowOff>0</xdr:rowOff>
        </xdr:from>
        <xdr:to>
          <xdr:col>3</xdr:col>
          <xdr:colOff>252413</xdr:colOff>
          <xdr:row>63</xdr:row>
          <xdr:rowOff>80963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65</xdr:row>
          <xdr:rowOff>0</xdr:rowOff>
        </xdr:from>
        <xdr:to>
          <xdr:col>3</xdr:col>
          <xdr:colOff>252413</xdr:colOff>
          <xdr:row>66</xdr:row>
          <xdr:rowOff>80962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2</xdr:col>
      <xdr:colOff>852487</xdr:colOff>
      <xdr:row>63</xdr:row>
      <xdr:rowOff>9525</xdr:rowOff>
    </xdr:from>
    <xdr:to>
      <xdr:col>2</xdr:col>
      <xdr:colOff>1928812</xdr:colOff>
      <xdr:row>67</xdr:row>
      <xdr:rowOff>114301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5791200" y="10144125"/>
          <a:ext cx="1076325" cy="1114426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914400</xdr:colOff>
      <xdr:row>65</xdr:row>
      <xdr:rowOff>161925</xdr:rowOff>
    </xdr:from>
    <xdr:to>
      <xdr:col>2</xdr:col>
      <xdr:colOff>1909762</xdr:colOff>
      <xdr:row>67</xdr:row>
      <xdr:rowOff>161925</xdr:rowOff>
    </xdr:to>
    <xdr:cxnSp macro="">
      <xdr:nvCxnSpPr>
        <xdr:cNvPr id="5" name="Gerade Verbindung mit Pfeil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V="1">
          <a:off x="5853113" y="10687050"/>
          <a:ext cx="995362" cy="61912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oerse-frankfurt.de/aktie/adidas-ag" TargetMode="External"/><Relationship Id="rId13" Type="http://schemas.openxmlformats.org/officeDocument/2006/relationships/hyperlink" Target="https://www.boerse-frankfurt.de/aktie/bmw-ag-st" TargetMode="External"/><Relationship Id="rId18" Type="http://schemas.openxmlformats.org/officeDocument/2006/relationships/hyperlink" Target="https://www.boerse-frankfurt.de/aktie/muenchener-rueck-ag" TargetMode="External"/><Relationship Id="rId26" Type="http://schemas.openxmlformats.org/officeDocument/2006/relationships/hyperlink" Target="https://www.boerse-frankfurt.de/aktie/vonovia-se" TargetMode="External"/><Relationship Id="rId39" Type="http://schemas.openxmlformats.org/officeDocument/2006/relationships/hyperlink" Target="https://www.boerse-frankfurt.de/aktie/symrise-ag" TargetMode="External"/><Relationship Id="rId3" Type="http://schemas.openxmlformats.org/officeDocument/2006/relationships/hyperlink" Target="https://www.boerse-frankfurt.de/aktie/sap-se" TargetMode="External"/><Relationship Id="rId21" Type="http://schemas.openxmlformats.org/officeDocument/2006/relationships/hyperlink" Target="https://www.boerse-frankfurt.de/aktie/rwe-ag-st" TargetMode="External"/><Relationship Id="rId34" Type="http://schemas.openxmlformats.org/officeDocument/2006/relationships/hyperlink" Target="https://www.boerse-frankfurt.de/aktie/qiagen-n-v" TargetMode="External"/><Relationship Id="rId42" Type="http://schemas.openxmlformats.org/officeDocument/2006/relationships/printerSettings" Target="../printerSettings/printerSettings1.bin"/><Relationship Id="rId47" Type="http://schemas.openxmlformats.org/officeDocument/2006/relationships/control" Target="../activeX/activeX2.xml"/><Relationship Id="rId7" Type="http://schemas.openxmlformats.org/officeDocument/2006/relationships/hyperlink" Target="https://www.boerse-frankfurt.de/aktie/basf-se" TargetMode="External"/><Relationship Id="rId12" Type="http://schemas.openxmlformats.org/officeDocument/2006/relationships/hyperlink" Target="https://www.boerse-frankfurt.de/aktie/bayer-ag" TargetMode="External"/><Relationship Id="rId17" Type="http://schemas.openxmlformats.org/officeDocument/2006/relationships/hyperlink" Target="https://www.boerse-frankfurt.de/aktie/zalando-se" TargetMode="External"/><Relationship Id="rId25" Type="http://schemas.openxmlformats.org/officeDocument/2006/relationships/hyperlink" Target="https://www.boerse-frankfurt.de/aktie/airbus-se" TargetMode="External"/><Relationship Id="rId33" Type="http://schemas.openxmlformats.org/officeDocument/2006/relationships/hyperlink" Target="https://www.boerse-frankfurt.de/aktie/continental-ag" TargetMode="External"/><Relationship Id="rId38" Type="http://schemas.openxmlformats.org/officeDocument/2006/relationships/hyperlink" Target="https://www.boerse-frankfurt.de/aktie/siemens-healthineers-ag" TargetMode="External"/><Relationship Id="rId46" Type="http://schemas.openxmlformats.org/officeDocument/2006/relationships/image" Target="../media/image1.emf"/><Relationship Id="rId2" Type="http://schemas.openxmlformats.org/officeDocument/2006/relationships/hyperlink" Target="https://www.boerse-frankfurt.de/aktie/allianz-se" TargetMode="External"/><Relationship Id="rId16" Type="http://schemas.openxmlformats.org/officeDocument/2006/relationships/hyperlink" Target="https://www.boerse-frankfurt.de/aktie/hellofresh-se" TargetMode="External"/><Relationship Id="rId20" Type="http://schemas.openxmlformats.org/officeDocument/2006/relationships/hyperlink" Target="https://www.boerse-frankfurt.de/aktie/porsche-automobil-holding-se" TargetMode="External"/><Relationship Id="rId29" Type="http://schemas.openxmlformats.org/officeDocument/2006/relationships/hyperlink" Target="https://www.boerse-frankfurt.de/aktie/mtu-aero-engines-ag" TargetMode="External"/><Relationship Id="rId41" Type="http://schemas.openxmlformats.org/officeDocument/2006/relationships/hyperlink" Target="https://www.boerse-frankfurt.de/aktie/heidelbergcement-ag" TargetMode="External"/><Relationship Id="rId1" Type="http://schemas.openxmlformats.org/officeDocument/2006/relationships/hyperlink" Target="https://www.tu-chemnitz.de/wirtschaft/studium/master/finance/Downloads/Datenschutzerkl&#228;rung_B&#246;rsenspiel.pdf" TargetMode="External"/><Relationship Id="rId6" Type="http://schemas.openxmlformats.org/officeDocument/2006/relationships/hyperlink" Target="https://www.boerse-frankfurt.de/aktie/linde-plc" TargetMode="External"/><Relationship Id="rId11" Type="http://schemas.openxmlformats.org/officeDocument/2006/relationships/hyperlink" Target="https://www.boerse-frankfurt.de/aktie/deutsche-bank-ag" TargetMode="External"/><Relationship Id="rId24" Type="http://schemas.openxmlformats.org/officeDocument/2006/relationships/hyperlink" Target="https://www.boerse-frankfurt.de/aktie/deutsche-boerse-ag" TargetMode="External"/><Relationship Id="rId32" Type="http://schemas.openxmlformats.org/officeDocument/2006/relationships/hyperlink" Target="https://www.boerse-frankfurt.de/aktie/covestro-ag" TargetMode="External"/><Relationship Id="rId37" Type="http://schemas.openxmlformats.org/officeDocument/2006/relationships/hyperlink" Target="https://www.boerse-frankfurt.de/aktie/beiersdorf-aktiengesellschaft" TargetMode="External"/><Relationship Id="rId40" Type="http://schemas.openxmlformats.org/officeDocument/2006/relationships/hyperlink" Target="https://www.boerse-frankfurt.de/aktie/brenntag-se" TargetMode="External"/><Relationship Id="rId45" Type="http://schemas.openxmlformats.org/officeDocument/2006/relationships/control" Target="../activeX/activeX1.xml"/><Relationship Id="rId5" Type="http://schemas.openxmlformats.org/officeDocument/2006/relationships/hyperlink" Target="https://www.boerse-frankfurt.de/aktie/daimler-ag" TargetMode="External"/><Relationship Id="rId15" Type="http://schemas.openxmlformats.org/officeDocument/2006/relationships/hyperlink" Target="https://www.boerse-frankfurt.de/aktie/deutsche-telekom-ag" TargetMode="External"/><Relationship Id="rId23" Type="http://schemas.openxmlformats.org/officeDocument/2006/relationships/hyperlink" Target="https://www.boerse-frankfurt.de/aktie/delivery-hero-se" TargetMode="External"/><Relationship Id="rId28" Type="http://schemas.openxmlformats.org/officeDocument/2006/relationships/hyperlink" Target="https://www.boerse-frankfurt.de/aktie/sartorius-ag-vz" TargetMode="External"/><Relationship Id="rId36" Type="http://schemas.openxmlformats.org/officeDocument/2006/relationships/hyperlink" Target="https://www.boerse-frankfurt.de/aktie/fresenius-medical-care-ag-co-kgaa-st" TargetMode="External"/><Relationship Id="rId10" Type="http://schemas.openxmlformats.org/officeDocument/2006/relationships/hyperlink" Target="https://www.boerse-frankfurt.de/aktie/volkswagen-ag-vz" TargetMode="External"/><Relationship Id="rId19" Type="http://schemas.openxmlformats.org/officeDocument/2006/relationships/hyperlink" Target="https://www.boerse-frankfurt.de/aktie/merck-kgaa" TargetMode="External"/><Relationship Id="rId31" Type="http://schemas.openxmlformats.org/officeDocument/2006/relationships/hyperlink" Target="https://www.boerse-frankfurt.de/aktie/puma-se" TargetMode="External"/><Relationship Id="rId44" Type="http://schemas.openxmlformats.org/officeDocument/2006/relationships/vmlDrawing" Target="../drawings/vmlDrawing1.vml"/><Relationship Id="rId4" Type="http://schemas.openxmlformats.org/officeDocument/2006/relationships/hyperlink" Target="https://www.boerse-frankfurt.de/aktie/siemens-ag" TargetMode="External"/><Relationship Id="rId9" Type="http://schemas.openxmlformats.org/officeDocument/2006/relationships/hyperlink" Target="https://www.boerse-frankfurt.de/aktie/infineon-technologies-ag" TargetMode="External"/><Relationship Id="rId14" Type="http://schemas.openxmlformats.org/officeDocument/2006/relationships/hyperlink" Target="https://www.boerse-frankfurt.de/aktie/deutsche-post-ag" TargetMode="External"/><Relationship Id="rId22" Type="http://schemas.openxmlformats.org/officeDocument/2006/relationships/hyperlink" Target="https://www.boerse-frankfurt.de/aktie/e-on-se" TargetMode="External"/><Relationship Id="rId27" Type="http://schemas.openxmlformats.org/officeDocument/2006/relationships/hyperlink" Target="https://www.boerse-frankfurt.de/aktie/siemens-energy-ag" TargetMode="External"/><Relationship Id="rId30" Type="http://schemas.openxmlformats.org/officeDocument/2006/relationships/hyperlink" Target="https://www.boerse-frankfurt.de/aktie/fresenius-se-co-kgaa" TargetMode="External"/><Relationship Id="rId35" Type="http://schemas.openxmlformats.org/officeDocument/2006/relationships/hyperlink" Target="https://www.boerse-frankfurt.de/aktie/henkel-ag-co-kgaa-vz" TargetMode="External"/><Relationship Id="rId43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boerse-frankfurt.de/aktie/bmw-ag-st" TargetMode="External"/><Relationship Id="rId18" Type="http://schemas.openxmlformats.org/officeDocument/2006/relationships/hyperlink" Target="https://www.boerse-frankfurt.de/aktie/continental-ag" TargetMode="External"/><Relationship Id="rId26" Type="http://schemas.openxmlformats.org/officeDocument/2006/relationships/hyperlink" Target="https://www.boerse-frankfurt.de/aktie/deutsche-bank-ag" TargetMode="External"/><Relationship Id="rId39" Type="http://schemas.openxmlformats.org/officeDocument/2006/relationships/hyperlink" Target="https://www.boerse-frankfurt.de/aktie/heidelbergcement-ag" TargetMode="External"/><Relationship Id="rId21" Type="http://schemas.openxmlformats.org/officeDocument/2006/relationships/hyperlink" Target="https://www.boerse-frankfurt.de/aktie/daimler-ag" TargetMode="External"/><Relationship Id="rId34" Type="http://schemas.openxmlformats.org/officeDocument/2006/relationships/hyperlink" Target="https://www.boerse-frankfurt.de/aktie/e-on-se" TargetMode="External"/><Relationship Id="rId42" Type="http://schemas.openxmlformats.org/officeDocument/2006/relationships/hyperlink" Target="https://www.boerse-frankfurt.de/aktie/hellofresh-se" TargetMode="External"/><Relationship Id="rId47" Type="http://schemas.openxmlformats.org/officeDocument/2006/relationships/hyperlink" Target="https://www.boerse-frankfurt.de/aktie/linde-plc" TargetMode="External"/><Relationship Id="rId50" Type="http://schemas.openxmlformats.org/officeDocument/2006/relationships/hyperlink" Target="https://www.boerse-frankfurt.de/aktie/merck-kgaa" TargetMode="External"/><Relationship Id="rId55" Type="http://schemas.openxmlformats.org/officeDocument/2006/relationships/hyperlink" Target="https://www.boerse-frankfurt.de/aktie/porsche-automobil-holding-se" TargetMode="External"/><Relationship Id="rId63" Type="http://schemas.openxmlformats.org/officeDocument/2006/relationships/hyperlink" Target="https://www.boerse-frankfurt.de/aktie/sap-se" TargetMode="External"/><Relationship Id="rId68" Type="http://schemas.openxmlformats.org/officeDocument/2006/relationships/hyperlink" Target="https://www.boerse-frankfurt.de/aktie/siemens-ag" TargetMode="External"/><Relationship Id="rId76" Type="http://schemas.openxmlformats.org/officeDocument/2006/relationships/hyperlink" Target="https://www.boerse-frankfurt.de/aktie/volkswagen-ag-vz" TargetMode="External"/><Relationship Id="rId7" Type="http://schemas.openxmlformats.org/officeDocument/2006/relationships/hyperlink" Target="https://www.boerse-frankfurt.de/aktie/basf-se" TargetMode="External"/><Relationship Id="rId71" Type="http://schemas.openxmlformats.org/officeDocument/2006/relationships/hyperlink" Target="https://www.boerse-frankfurt.de/aktie/siemens-healthineers-ag" TargetMode="External"/><Relationship Id="rId2" Type="http://schemas.openxmlformats.org/officeDocument/2006/relationships/hyperlink" Target="https://www.boerse-frankfurt.de/aktie/adidas-ag" TargetMode="External"/><Relationship Id="rId16" Type="http://schemas.openxmlformats.org/officeDocument/2006/relationships/hyperlink" Target="https://www.boerse-frankfurt.de/aktie/brenntag-se" TargetMode="External"/><Relationship Id="rId29" Type="http://schemas.openxmlformats.org/officeDocument/2006/relationships/hyperlink" Target="https://www.boerse-frankfurt.de/aktie/deutsche-post-ag" TargetMode="External"/><Relationship Id="rId11" Type="http://schemas.openxmlformats.org/officeDocument/2006/relationships/hyperlink" Target="https://www.boerse-frankfurt.de/aktie/beiersdorf-aktiengesellschaft" TargetMode="External"/><Relationship Id="rId24" Type="http://schemas.openxmlformats.org/officeDocument/2006/relationships/hyperlink" Target="https://www.boerse-frankfurt.de/aktie/delivery-hero-se" TargetMode="External"/><Relationship Id="rId32" Type="http://schemas.openxmlformats.org/officeDocument/2006/relationships/hyperlink" Target="https://www.boerse-frankfurt.de/aktie/deutsche-telekom-ag" TargetMode="External"/><Relationship Id="rId37" Type="http://schemas.openxmlformats.org/officeDocument/2006/relationships/hyperlink" Target="https://www.boerse-frankfurt.de/aktie/fresenius-se-co-kgaa" TargetMode="External"/><Relationship Id="rId40" Type="http://schemas.openxmlformats.org/officeDocument/2006/relationships/hyperlink" Target="https://www.boerse-frankfurt.de/aktie/heidelbergcement-ag" TargetMode="External"/><Relationship Id="rId45" Type="http://schemas.openxmlformats.org/officeDocument/2006/relationships/hyperlink" Target="https://www.boerse-frankfurt.de/aktie/infineon-technologies-ag" TargetMode="External"/><Relationship Id="rId53" Type="http://schemas.openxmlformats.org/officeDocument/2006/relationships/hyperlink" Target="https://www.boerse-frankfurt.de/aktie/muenchener-rueck-ag" TargetMode="External"/><Relationship Id="rId58" Type="http://schemas.openxmlformats.org/officeDocument/2006/relationships/hyperlink" Target="https://www.boerse-frankfurt.de/aktie/puma-se" TargetMode="External"/><Relationship Id="rId66" Type="http://schemas.openxmlformats.org/officeDocument/2006/relationships/hyperlink" Target="https://www.boerse-frankfurt.de/aktie/sartorius-ag-vz" TargetMode="External"/><Relationship Id="rId74" Type="http://schemas.openxmlformats.org/officeDocument/2006/relationships/hyperlink" Target="https://www.boerse-frankfurt.de/aktie/symrise-ag" TargetMode="External"/><Relationship Id="rId79" Type="http://schemas.openxmlformats.org/officeDocument/2006/relationships/hyperlink" Target="https://www.boerse-frankfurt.de/aktie/zalando-se" TargetMode="External"/><Relationship Id="rId5" Type="http://schemas.openxmlformats.org/officeDocument/2006/relationships/hyperlink" Target="https://www.boerse-frankfurt.de/aktie/allianz-se" TargetMode="External"/><Relationship Id="rId61" Type="http://schemas.openxmlformats.org/officeDocument/2006/relationships/hyperlink" Target="https://www.boerse-frankfurt.de/aktie/rwe-ag-st" TargetMode="External"/><Relationship Id="rId10" Type="http://schemas.openxmlformats.org/officeDocument/2006/relationships/hyperlink" Target="https://www.boerse-frankfurt.de/aktie/bayer-ag" TargetMode="External"/><Relationship Id="rId19" Type="http://schemas.openxmlformats.org/officeDocument/2006/relationships/hyperlink" Target="https://www.boerse-frankfurt.de/aktie/covestro-ag" TargetMode="External"/><Relationship Id="rId31" Type="http://schemas.openxmlformats.org/officeDocument/2006/relationships/hyperlink" Target="https://www.boerse-frankfurt.de/aktie/deutsche-telekom-ag" TargetMode="External"/><Relationship Id="rId44" Type="http://schemas.openxmlformats.org/officeDocument/2006/relationships/hyperlink" Target="https://www.boerse-frankfurt.de/aktie/henkel-ag-co-kgaa-vz" TargetMode="External"/><Relationship Id="rId52" Type="http://schemas.openxmlformats.org/officeDocument/2006/relationships/hyperlink" Target="https://www.boerse-frankfurt.de/aktie/mtu-aero-engines-ag" TargetMode="External"/><Relationship Id="rId60" Type="http://schemas.openxmlformats.org/officeDocument/2006/relationships/hyperlink" Target="https://www.boerse-frankfurt.de/aktie/qiagen-n-v" TargetMode="External"/><Relationship Id="rId65" Type="http://schemas.openxmlformats.org/officeDocument/2006/relationships/hyperlink" Target="https://www.boerse-frankfurt.de/aktie/sartorius-ag-vz" TargetMode="External"/><Relationship Id="rId73" Type="http://schemas.openxmlformats.org/officeDocument/2006/relationships/hyperlink" Target="https://www.boerse-frankfurt.de/aktie/symrise-ag" TargetMode="External"/><Relationship Id="rId78" Type="http://schemas.openxmlformats.org/officeDocument/2006/relationships/hyperlink" Target="https://www.boerse-frankfurt.de/aktie/vonovia-se" TargetMode="External"/><Relationship Id="rId81" Type="http://schemas.openxmlformats.org/officeDocument/2006/relationships/printerSettings" Target="../printerSettings/printerSettings2.bin"/><Relationship Id="rId4" Type="http://schemas.openxmlformats.org/officeDocument/2006/relationships/hyperlink" Target="https://www.boerse-frankfurt.de/aktie/airbus-se" TargetMode="External"/><Relationship Id="rId9" Type="http://schemas.openxmlformats.org/officeDocument/2006/relationships/hyperlink" Target="https://www.boerse-frankfurt.de/aktie/bayer-ag" TargetMode="External"/><Relationship Id="rId14" Type="http://schemas.openxmlformats.org/officeDocument/2006/relationships/hyperlink" Target="https://www.boerse-frankfurt.de/aktie/bmw-ag-st" TargetMode="External"/><Relationship Id="rId22" Type="http://schemas.openxmlformats.org/officeDocument/2006/relationships/hyperlink" Target="https://www.boerse-frankfurt.de/aktie/daimler-ag" TargetMode="External"/><Relationship Id="rId27" Type="http://schemas.openxmlformats.org/officeDocument/2006/relationships/hyperlink" Target="https://www.boerse-frankfurt.de/aktie/deutsche-boerse-ag" TargetMode="External"/><Relationship Id="rId30" Type="http://schemas.openxmlformats.org/officeDocument/2006/relationships/hyperlink" Target="https://www.boerse-frankfurt.de/aktie/deutsche-post-ag" TargetMode="External"/><Relationship Id="rId35" Type="http://schemas.openxmlformats.org/officeDocument/2006/relationships/hyperlink" Target="https://www.boerse-frankfurt.de/aktie/fresenius-medical-care-ag-co-kgaa-st" TargetMode="External"/><Relationship Id="rId43" Type="http://schemas.openxmlformats.org/officeDocument/2006/relationships/hyperlink" Target="https://www.boerse-frankfurt.de/aktie/henkel-ag-co-kgaa-vz" TargetMode="External"/><Relationship Id="rId48" Type="http://schemas.openxmlformats.org/officeDocument/2006/relationships/hyperlink" Target="https://www.boerse-frankfurt.de/aktie/linde-plc" TargetMode="External"/><Relationship Id="rId56" Type="http://schemas.openxmlformats.org/officeDocument/2006/relationships/hyperlink" Target="https://www.boerse-frankfurt.de/aktie/porsche-automobil-holding-se" TargetMode="External"/><Relationship Id="rId64" Type="http://schemas.openxmlformats.org/officeDocument/2006/relationships/hyperlink" Target="https://www.boerse-frankfurt.de/aktie/sap-se" TargetMode="External"/><Relationship Id="rId69" Type="http://schemas.openxmlformats.org/officeDocument/2006/relationships/hyperlink" Target="https://www.boerse-frankfurt.de/aktie/siemens-energy-ag" TargetMode="External"/><Relationship Id="rId77" Type="http://schemas.openxmlformats.org/officeDocument/2006/relationships/hyperlink" Target="https://www.boerse-frankfurt.de/aktie/vonovia-se" TargetMode="External"/><Relationship Id="rId8" Type="http://schemas.openxmlformats.org/officeDocument/2006/relationships/hyperlink" Target="https://www.boerse-frankfurt.de/aktie/basf-se" TargetMode="External"/><Relationship Id="rId51" Type="http://schemas.openxmlformats.org/officeDocument/2006/relationships/hyperlink" Target="https://www.boerse-frankfurt.de/aktie/mtu-aero-engines-ag" TargetMode="External"/><Relationship Id="rId72" Type="http://schemas.openxmlformats.org/officeDocument/2006/relationships/hyperlink" Target="https://www.boerse-frankfurt.de/aktie/siemens-healthineers-ag" TargetMode="External"/><Relationship Id="rId80" Type="http://schemas.openxmlformats.org/officeDocument/2006/relationships/hyperlink" Target="https://www.boerse-frankfurt.de/aktie/zalando-se" TargetMode="External"/><Relationship Id="rId3" Type="http://schemas.openxmlformats.org/officeDocument/2006/relationships/hyperlink" Target="https://www.boerse-frankfurt.de/aktie/airbus-se" TargetMode="External"/><Relationship Id="rId12" Type="http://schemas.openxmlformats.org/officeDocument/2006/relationships/hyperlink" Target="https://www.boerse-frankfurt.de/aktie/beiersdorf-aktiengesellschaft" TargetMode="External"/><Relationship Id="rId17" Type="http://schemas.openxmlformats.org/officeDocument/2006/relationships/hyperlink" Target="https://www.boerse-frankfurt.de/aktie/continental-ag" TargetMode="External"/><Relationship Id="rId25" Type="http://schemas.openxmlformats.org/officeDocument/2006/relationships/hyperlink" Target="https://www.boerse-frankfurt.de/aktie/deutsche-bank-ag" TargetMode="External"/><Relationship Id="rId33" Type="http://schemas.openxmlformats.org/officeDocument/2006/relationships/hyperlink" Target="https://www.boerse-frankfurt.de/aktie/e-on-se" TargetMode="External"/><Relationship Id="rId38" Type="http://schemas.openxmlformats.org/officeDocument/2006/relationships/hyperlink" Target="https://www.boerse-frankfurt.de/aktie/fresenius-se-co-kgaa" TargetMode="External"/><Relationship Id="rId46" Type="http://schemas.openxmlformats.org/officeDocument/2006/relationships/hyperlink" Target="https://www.boerse-frankfurt.de/aktie/infineon-technologies-ag" TargetMode="External"/><Relationship Id="rId59" Type="http://schemas.openxmlformats.org/officeDocument/2006/relationships/hyperlink" Target="https://www.boerse-frankfurt.de/aktie/qiagen-n-v" TargetMode="External"/><Relationship Id="rId67" Type="http://schemas.openxmlformats.org/officeDocument/2006/relationships/hyperlink" Target="https://www.boerse-frankfurt.de/aktie/siemens-ag" TargetMode="External"/><Relationship Id="rId20" Type="http://schemas.openxmlformats.org/officeDocument/2006/relationships/hyperlink" Target="https://www.boerse-frankfurt.de/aktie/covestro-ag" TargetMode="External"/><Relationship Id="rId41" Type="http://schemas.openxmlformats.org/officeDocument/2006/relationships/hyperlink" Target="https://www.boerse-frankfurt.de/aktie/hellofresh-se" TargetMode="External"/><Relationship Id="rId54" Type="http://schemas.openxmlformats.org/officeDocument/2006/relationships/hyperlink" Target="https://www.boerse-frankfurt.de/aktie/muenchener-rueck-ag" TargetMode="External"/><Relationship Id="rId62" Type="http://schemas.openxmlformats.org/officeDocument/2006/relationships/hyperlink" Target="https://www.boerse-frankfurt.de/aktie/rwe-ag-st" TargetMode="External"/><Relationship Id="rId70" Type="http://schemas.openxmlformats.org/officeDocument/2006/relationships/hyperlink" Target="https://www.boerse-frankfurt.de/aktie/siemens-energy-ag" TargetMode="External"/><Relationship Id="rId75" Type="http://schemas.openxmlformats.org/officeDocument/2006/relationships/hyperlink" Target="https://www.boerse-frankfurt.de/aktie/volkswagen-ag-vz" TargetMode="External"/><Relationship Id="rId1" Type="http://schemas.openxmlformats.org/officeDocument/2006/relationships/hyperlink" Target="https://www.boerse-frankfurt.de/aktie/adidas-ag" TargetMode="External"/><Relationship Id="rId6" Type="http://schemas.openxmlformats.org/officeDocument/2006/relationships/hyperlink" Target="https://www.boerse-frankfurt.de/aktie/allianz-se" TargetMode="External"/><Relationship Id="rId15" Type="http://schemas.openxmlformats.org/officeDocument/2006/relationships/hyperlink" Target="https://www.boerse-frankfurt.de/aktie/brenntag-se" TargetMode="External"/><Relationship Id="rId23" Type="http://schemas.openxmlformats.org/officeDocument/2006/relationships/hyperlink" Target="https://www.boerse-frankfurt.de/aktie/delivery-hero-se" TargetMode="External"/><Relationship Id="rId28" Type="http://schemas.openxmlformats.org/officeDocument/2006/relationships/hyperlink" Target="https://www.boerse-frankfurt.de/aktie/deutsche-boerse-ag" TargetMode="External"/><Relationship Id="rId36" Type="http://schemas.openxmlformats.org/officeDocument/2006/relationships/hyperlink" Target="https://www.boerse-frankfurt.de/aktie/fresenius-medical-care-ag-co-kgaa-st" TargetMode="External"/><Relationship Id="rId49" Type="http://schemas.openxmlformats.org/officeDocument/2006/relationships/hyperlink" Target="https://www.boerse-frankfurt.de/aktie/merck-kgaa" TargetMode="External"/><Relationship Id="rId57" Type="http://schemas.openxmlformats.org/officeDocument/2006/relationships/hyperlink" Target="https://www.boerse-frankfurt.de/aktie/puma-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E88"/>
  <sheetViews>
    <sheetView tabSelected="1" workbookViewId="0">
      <selection activeCell="A50" sqref="A50"/>
    </sheetView>
  </sheetViews>
  <sheetFormatPr baseColWidth="10" defaultRowHeight="14.25" x14ac:dyDescent="0.45"/>
  <cols>
    <col min="1" max="1" width="36.86328125" customWidth="1"/>
    <col min="2" max="2" width="36.86328125" bestFit="1" customWidth="1"/>
    <col min="3" max="3" width="27.59765625" style="5" customWidth="1"/>
    <col min="4" max="4" width="29.265625" customWidth="1"/>
    <col min="5" max="5" width="19.3984375" customWidth="1"/>
  </cols>
  <sheetData>
    <row r="1" spans="1:5" ht="32.65" x14ac:dyDescent="0.9">
      <c r="A1" s="12" t="s">
        <v>169</v>
      </c>
      <c r="B1" s="13"/>
      <c r="C1" s="14"/>
      <c r="D1" s="13"/>
      <c r="E1" s="13"/>
    </row>
    <row r="2" spans="1:5" ht="15" customHeight="1" x14ac:dyDescent="0.45">
      <c r="A2" s="13"/>
      <c r="B2" s="13"/>
      <c r="C2" s="15"/>
      <c r="D2" s="13"/>
      <c r="E2" s="13"/>
    </row>
    <row r="3" spans="1:5" x14ac:dyDescent="0.45">
      <c r="A3" s="16" t="s">
        <v>54</v>
      </c>
      <c r="B3" s="16" t="s">
        <v>55</v>
      </c>
      <c r="C3" s="17" t="s">
        <v>3</v>
      </c>
      <c r="D3" s="16" t="s">
        <v>62</v>
      </c>
      <c r="E3" s="16" t="s">
        <v>0</v>
      </c>
    </row>
    <row r="4" spans="1:5" x14ac:dyDescent="0.45">
      <c r="A4" s="18"/>
      <c r="B4" s="13"/>
      <c r="C4" s="19"/>
      <c r="D4" s="13"/>
      <c r="E4" s="13"/>
    </row>
    <row r="5" spans="1:5" x14ac:dyDescent="0.45">
      <c r="A5" s="36" t="s">
        <v>4</v>
      </c>
      <c r="B5" s="13" t="s">
        <v>32</v>
      </c>
      <c r="C5" s="20"/>
      <c r="D5" s="28">
        <f>VLOOKUP(A5,Tabelle2!A5:D44,4,FALSE)</f>
        <v>236.15</v>
      </c>
      <c r="E5" s="26">
        <f>D5*C5</f>
        <v>0</v>
      </c>
    </row>
    <row r="6" spans="1:5" x14ac:dyDescent="0.45">
      <c r="A6" s="36" t="s">
        <v>114</v>
      </c>
      <c r="B6" s="13" t="s">
        <v>50</v>
      </c>
      <c r="C6" s="20"/>
      <c r="D6" s="28">
        <f>VLOOKUP(A6,Tabelle2!A6:D45,4,FALSE)</f>
        <v>111.28</v>
      </c>
      <c r="E6" s="26">
        <f>D6*C6</f>
        <v>0</v>
      </c>
    </row>
    <row r="7" spans="1:5" x14ac:dyDescent="0.45">
      <c r="A7" s="36" t="s">
        <v>5</v>
      </c>
      <c r="B7" s="13" t="s">
        <v>33</v>
      </c>
      <c r="C7" s="20"/>
      <c r="D7" s="28">
        <f>VLOOKUP(A7,Tabelle2!A7:D46,4,FALSE)</f>
        <v>227.8</v>
      </c>
      <c r="E7" s="26">
        <f>D7*C7</f>
        <v>0</v>
      </c>
    </row>
    <row r="8" spans="1:5" x14ac:dyDescent="0.45">
      <c r="A8" s="36" t="s">
        <v>6</v>
      </c>
      <c r="B8" s="13" t="s">
        <v>34</v>
      </c>
      <c r="C8" s="20"/>
      <c r="D8" s="28">
        <f>VLOOKUP(A8,Tabelle2!A8:D47,4,FALSE)</f>
        <v>68.510000000000005</v>
      </c>
      <c r="E8" s="26">
        <f>D8*C8</f>
        <v>0</v>
      </c>
    </row>
    <row r="9" spans="1:5" x14ac:dyDescent="0.45">
      <c r="A9" s="36" t="s">
        <v>7</v>
      </c>
      <c r="B9" s="13" t="s">
        <v>34</v>
      </c>
      <c r="C9" s="20"/>
      <c r="D9" s="28">
        <f>VLOOKUP(A9,Tabelle2!A9:D48,4,FALSE)</f>
        <v>52.83</v>
      </c>
      <c r="E9" s="26">
        <f t="shared" ref="E9:E27" si="0">D9*C9</f>
        <v>0</v>
      </c>
    </row>
    <row r="10" spans="1:5" x14ac:dyDescent="0.45">
      <c r="A10" s="36" t="s">
        <v>119</v>
      </c>
      <c r="B10" s="13" t="s">
        <v>35</v>
      </c>
      <c r="C10" s="20"/>
      <c r="D10" s="28">
        <f>VLOOKUP(A10,Tabelle2!A10:D49,4,FALSE)</f>
        <v>88.78</v>
      </c>
      <c r="E10" s="26">
        <f t="shared" si="0"/>
        <v>0</v>
      </c>
    </row>
    <row r="11" spans="1:5" x14ac:dyDescent="0.45">
      <c r="A11" s="36" t="s">
        <v>8</v>
      </c>
      <c r="B11" s="13" t="s">
        <v>36</v>
      </c>
      <c r="C11" s="20"/>
      <c r="D11" s="28">
        <f>VLOOKUP(A11,Tabelle2!A11:D50,4,FALSE)</f>
        <v>92.4</v>
      </c>
      <c r="E11" s="26">
        <f t="shared" si="0"/>
        <v>0</v>
      </c>
    </row>
    <row r="12" spans="1:5" x14ac:dyDescent="0.45">
      <c r="A12" s="36" t="s">
        <v>124</v>
      </c>
      <c r="B12" s="13" t="s">
        <v>126</v>
      </c>
      <c r="C12" s="20"/>
      <c r="D12" s="28">
        <f>VLOOKUP(A12,Tabelle2!A12:D51,4,FALSE)</f>
        <v>75.42</v>
      </c>
      <c r="E12" s="26">
        <f t="shared" si="0"/>
        <v>0</v>
      </c>
    </row>
    <row r="13" spans="1:5" x14ac:dyDescent="0.45">
      <c r="A13" s="36" t="s">
        <v>9</v>
      </c>
      <c r="B13" s="13" t="s">
        <v>37</v>
      </c>
      <c r="C13" s="20"/>
      <c r="D13" s="28">
        <f>VLOOKUP(A13,Tabelle2!A13:D52,4,FALSE)</f>
        <v>83.37</v>
      </c>
      <c r="E13" s="26">
        <f t="shared" si="0"/>
        <v>0</v>
      </c>
    </row>
    <row r="14" spans="1:5" x14ac:dyDescent="0.45">
      <c r="A14" s="36" t="s">
        <v>10</v>
      </c>
      <c r="B14" s="13" t="s">
        <v>34</v>
      </c>
      <c r="C14" s="20"/>
      <c r="D14" s="28">
        <f>VLOOKUP(A14,Tabelle2!A14:D53,4,FALSE)</f>
        <v>53.76</v>
      </c>
      <c r="E14" s="26">
        <f t="shared" si="0"/>
        <v>0</v>
      </c>
    </row>
    <row r="15" spans="1:5" x14ac:dyDescent="0.45">
      <c r="A15" s="36" t="s">
        <v>11</v>
      </c>
      <c r="B15" s="13" t="s">
        <v>36</v>
      </c>
      <c r="C15" s="20"/>
      <c r="D15" s="28">
        <f>VLOOKUP(A15,Tabelle2!A15:D54,4,FALSE)</f>
        <v>69.87</v>
      </c>
      <c r="E15" s="26">
        <f t="shared" si="0"/>
        <v>0</v>
      </c>
    </row>
    <row r="16" spans="1:5" x14ac:dyDescent="0.45">
      <c r="A16" s="36" t="s">
        <v>12</v>
      </c>
      <c r="B16" s="13" t="s">
        <v>38</v>
      </c>
      <c r="C16" s="20"/>
      <c r="D16" s="28">
        <f>VLOOKUP(A16,Tabelle2!A16:D55,4,FALSE)</f>
        <v>63.46</v>
      </c>
      <c r="E16" s="26">
        <f t="shared" si="0"/>
        <v>0</v>
      </c>
    </row>
    <row r="17" spans="1:5" x14ac:dyDescent="0.45">
      <c r="A17" s="36" t="s">
        <v>13</v>
      </c>
      <c r="B17" s="13" t="s">
        <v>39</v>
      </c>
      <c r="C17" s="20"/>
      <c r="D17" s="28">
        <f>VLOOKUP(A17,Tabelle2!A17:D56,4,FALSE)</f>
        <v>11.91</v>
      </c>
      <c r="E17" s="26">
        <f t="shared" si="0"/>
        <v>0</v>
      </c>
    </row>
    <row r="18" spans="1:5" x14ac:dyDescent="0.45">
      <c r="A18" s="36" t="s">
        <v>14</v>
      </c>
      <c r="B18" s="13" t="s">
        <v>40</v>
      </c>
      <c r="C18" s="20"/>
      <c r="D18" s="28">
        <f>VLOOKUP(A18,Tabelle2!A18:D57,4,FALSE)</f>
        <v>154.69999999999999</v>
      </c>
      <c r="E18" s="26">
        <f t="shared" si="0"/>
        <v>0</v>
      </c>
    </row>
    <row r="19" spans="1:5" x14ac:dyDescent="0.45">
      <c r="A19" s="36" t="s">
        <v>15</v>
      </c>
      <c r="B19" s="13" t="s">
        <v>41</v>
      </c>
      <c r="C19" s="20"/>
      <c r="D19" s="28">
        <f>VLOOKUP(A19,Tabelle2!A19:D58,4,FALSE)</f>
        <v>52.44</v>
      </c>
      <c r="E19" s="26">
        <f t="shared" si="0"/>
        <v>0</v>
      </c>
    </row>
    <row r="20" spans="1:5" x14ac:dyDescent="0.45">
      <c r="A20" s="36" t="s">
        <v>16</v>
      </c>
      <c r="B20" s="13" t="s">
        <v>42</v>
      </c>
      <c r="C20" s="20"/>
      <c r="D20" s="28">
        <f>VLOOKUP(A20,Tabelle2!A20:D59,4,FALSE)</f>
        <v>16.690000000000001</v>
      </c>
      <c r="E20" s="26">
        <f t="shared" si="0"/>
        <v>0</v>
      </c>
    </row>
    <row r="21" spans="1:5" x14ac:dyDescent="0.45">
      <c r="A21" s="36" t="s">
        <v>17</v>
      </c>
      <c r="B21" s="13" t="s">
        <v>44</v>
      </c>
      <c r="C21" s="20"/>
      <c r="D21" s="28">
        <f>VLOOKUP(A21,Tabelle2!A21:D60,4,FALSE)</f>
        <v>12.24</v>
      </c>
      <c r="E21" s="26">
        <f t="shared" si="0"/>
        <v>0</v>
      </c>
    </row>
    <row r="22" spans="1:5" ht="15" customHeight="1" x14ac:dyDescent="0.45">
      <c r="A22" s="36" t="s">
        <v>18</v>
      </c>
      <c r="B22" s="13" t="s">
        <v>45</v>
      </c>
      <c r="C22" s="20"/>
      <c r="D22" s="28">
        <f>VLOOKUP(A22,Tabelle2!A22:D61,4,FALSE)</f>
        <v>60.4</v>
      </c>
      <c r="E22" s="26">
        <f t="shared" si="0"/>
        <v>0</v>
      </c>
    </row>
    <row r="23" spans="1:5" x14ac:dyDescent="0.45">
      <c r="A23" s="36" t="s">
        <v>19</v>
      </c>
      <c r="B23" s="13" t="s">
        <v>45</v>
      </c>
      <c r="C23" s="20"/>
      <c r="D23" s="28">
        <f>VLOOKUP(A23,Tabelle2!A23:D62,4,FALSE)</f>
        <v>36.65</v>
      </c>
      <c r="E23" s="26">
        <f t="shared" si="0"/>
        <v>0</v>
      </c>
    </row>
    <row r="24" spans="1:5" x14ac:dyDescent="0.45">
      <c r="A24" s="36" t="s">
        <v>20</v>
      </c>
      <c r="B24" s="13" t="s">
        <v>46</v>
      </c>
      <c r="C24" s="20"/>
      <c r="D24" s="28">
        <f>VLOOKUP(A24,Tabelle2!A24:D63,4,FALSE)</f>
        <v>61.18</v>
      </c>
      <c r="E24" s="26">
        <f t="shared" si="0"/>
        <v>0</v>
      </c>
    </row>
    <row r="25" spans="1:5" x14ac:dyDescent="0.45">
      <c r="A25" s="36" t="s">
        <v>108</v>
      </c>
      <c r="B25" s="13" t="s">
        <v>38</v>
      </c>
      <c r="C25" s="20"/>
      <c r="D25" s="28">
        <f>VLOOKUP(A25,Tabelle2!A25:D64,4,FALSE)</f>
        <v>55.48</v>
      </c>
      <c r="E25" s="26">
        <f t="shared" si="0"/>
        <v>0</v>
      </c>
    </row>
    <row r="26" spans="1:5" x14ac:dyDescent="0.45">
      <c r="A26" s="36" t="s">
        <v>21</v>
      </c>
      <c r="B26" s="13" t="s">
        <v>35</v>
      </c>
      <c r="C26" s="20"/>
      <c r="D26" s="28">
        <f>VLOOKUP(A26,Tabelle2!A26:D65,4,FALSE)</f>
        <v>69.8</v>
      </c>
      <c r="E26" s="26">
        <f t="shared" si="0"/>
        <v>0</v>
      </c>
    </row>
    <row r="27" spans="1:5" x14ac:dyDescent="0.45">
      <c r="A27" s="36" t="s">
        <v>22</v>
      </c>
      <c r="B27" s="13" t="s">
        <v>47</v>
      </c>
      <c r="C27" s="20"/>
      <c r="D27" s="28">
        <f>VLOOKUP(A27,Tabelle2!A27:D66,4,FALSE)</f>
        <v>35</v>
      </c>
      <c r="E27" s="26">
        <f t="shared" si="0"/>
        <v>0</v>
      </c>
    </row>
    <row r="28" spans="1:5" x14ac:dyDescent="0.45">
      <c r="A28" s="36" t="s">
        <v>23</v>
      </c>
      <c r="B28" s="13" t="s">
        <v>48</v>
      </c>
      <c r="C28" s="19"/>
      <c r="D28" s="28">
        <f>VLOOKUP(A28,Tabelle2!A28:D67,4,FALSE)</f>
        <v>275.89999999999998</v>
      </c>
      <c r="E28" s="26">
        <f t="shared" ref="E28:E44" si="1">D28*C28</f>
        <v>0</v>
      </c>
    </row>
    <row r="29" spans="1:5" x14ac:dyDescent="0.45">
      <c r="A29" s="36" t="s">
        <v>24</v>
      </c>
      <c r="B29" s="13" t="s">
        <v>49</v>
      </c>
      <c r="C29" s="19"/>
      <c r="D29" s="28">
        <f>VLOOKUP(A29,Tabelle2!A29:D68,4,FALSE)</f>
        <v>191.05</v>
      </c>
      <c r="E29" s="26">
        <f t="shared" si="1"/>
        <v>0</v>
      </c>
    </row>
    <row r="30" spans="1:5" x14ac:dyDescent="0.45">
      <c r="A30" s="36" t="s">
        <v>25</v>
      </c>
      <c r="B30" s="13" t="s">
        <v>50</v>
      </c>
      <c r="C30" s="19"/>
      <c r="D30" s="28">
        <f>VLOOKUP(A30,Tabelle2!A30:D69,4,FALSE)</f>
        <v>185.5</v>
      </c>
      <c r="E30" s="26">
        <f t="shared" si="1"/>
        <v>0</v>
      </c>
    </row>
    <row r="31" spans="1:5" x14ac:dyDescent="0.45">
      <c r="A31" s="36" t="s">
        <v>26</v>
      </c>
      <c r="B31" s="13" t="s">
        <v>51</v>
      </c>
      <c r="C31" s="19"/>
      <c r="D31" s="28">
        <f>VLOOKUP(A31,Tabelle2!A31:D70,4,FALSE)</f>
        <v>279.3</v>
      </c>
      <c r="E31" s="26">
        <f t="shared" si="1"/>
        <v>0</v>
      </c>
    </row>
    <row r="32" spans="1:5" x14ac:dyDescent="0.45">
      <c r="A32" s="36" t="s">
        <v>112</v>
      </c>
      <c r="B32" s="13" t="s">
        <v>36</v>
      </c>
      <c r="C32" s="19"/>
      <c r="D32" s="28">
        <f>VLOOKUP(A32,Tabelle2!A32:D71,4,FALSE)</f>
        <v>81.94</v>
      </c>
      <c r="E32" s="26">
        <f t="shared" si="1"/>
        <v>0</v>
      </c>
    </row>
    <row r="33" spans="1:5" x14ac:dyDescent="0.45">
      <c r="A33" s="36" t="s">
        <v>116</v>
      </c>
      <c r="B33" s="13" t="s">
        <v>32</v>
      </c>
      <c r="C33" s="19"/>
      <c r="D33" s="28">
        <f>VLOOKUP(A33,Tabelle2!A33:D72,4,FALSE)</f>
        <v>91.94</v>
      </c>
      <c r="E33" s="26">
        <f t="shared" si="1"/>
        <v>0</v>
      </c>
    </row>
    <row r="34" spans="1:5" x14ac:dyDescent="0.45">
      <c r="A34" s="36" t="s">
        <v>117</v>
      </c>
      <c r="B34" s="13" t="s">
        <v>127</v>
      </c>
      <c r="C34" s="19"/>
      <c r="D34" s="28">
        <f>VLOOKUP(A34,Tabelle2!A34:D73,4,FALSE)</f>
        <v>43.16</v>
      </c>
      <c r="E34" s="26">
        <f t="shared" si="1"/>
        <v>0</v>
      </c>
    </row>
    <row r="35" spans="1:5" x14ac:dyDescent="0.45">
      <c r="A35" s="36" t="s">
        <v>27</v>
      </c>
      <c r="B35" s="13" t="s">
        <v>44</v>
      </c>
      <c r="C35" s="19"/>
      <c r="D35" s="28">
        <f>VLOOKUP(A35,Tabelle2!A35:D74,4,FALSE)</f>
        <v>37.56</v>
      </c>
      <c r="E35" s="26">
        <f t="shared" si="1"/>
        <v>0</v>
      </c>
    </row>
    <row r="36" spans="1:5" x14ac:dyDescent="0.45">
      <c r="A36" s="36" t="s">
        <v>28</v>
      </c>
      <c r="B36" s="13" t="s">
        <v>52</v>
      </c>
      <c r="C36" s="19"/>
      <c r="D36" s="28">
        <f>VLOOKUP(A36,Tabelle2!A36:D75,4,FALSE)</f>
        <v>108.18</v>
      </c>
      <c r="E36" s="26">
        <f t="shared" si="1"/>
        <v>0</v>
      </c>
    </row>
    <row r="37" spans="1:5" x14ac:dyDescent="0.45">
      <c r="A37" s="36" t="s">
        <v>115</v>
      </c>
      <c r="B37" s="13" t="s">
        <v>127</v>
      </c>
      <c r="C37" s="19"/>
      <c r="D37" s="28">
        <f>VLOOKUP(A37,Tabelle2!A37:D76,4,FALSE)</f>
        <v>465.5</v>
      </c>
      <c r="E37" s="26">
        <f t="shared" si="1"/>
        <v>0</v>
      </c>
    </row>
    <row r="38" spans="1:5" x14ac:dyDescent="0.45">
      <c r="A38" s="36" t="s">
        <v>29</v>
      </c>
      <c r="B38" s="13" t="s">
        <v>53</v>
      </c>
      <c r="C38" s="19"/>
      <c r="D38" s="28">
        <f>VLOOKUP(A38,Tabelle2!A38:D77,4,FALSE)</f>
        <v>138.34</v>
      </c>
      <c r="E38" s="26">
        <f t="shared" si="1"/>
        <v>0</v>
      </c>
    </row>
    <row r="39" spans="1:5" x14ac:dyDescent="0.45">
      <c r="A39" s="36" t="s">
        <v>88</v>
      </c>
      <c r="B39" s="13" t="s">
        <v>89</v>
      </c>
      <c r="C39" s="19"/>
      <c r="D39" s="28">
        <f>VLOOKUP(A39,Tabelle2!A39:D78,4,FALSE)</f>
        <v>19.39</v>
      </c>
      <c r="E39" s="26">
        <f t="shared" si="1"/>
        <v>0</v>
      </c>
    </row>
    <row r="40" spans="1:5" x14ac:dyDescent="0.45">
      <c r="A40" s="36" t="s">
        <v>120</v>
      </c>
      <c r="B40" s="13" t="s">
        <v>128</v>
      </c>
      <c r="C40" s="19"/>
      <c r="D40" s="28">
        <f>VLOOKUP(A40,Tabelle2!A40:D79,4,FALSE)</f>
        <v>58.16</v>
      </c>
      <c r="E40" s="26">
        <f t="shared" si="1"/>
        <v>0</v>
      </c>
    </row>
    <row r="41" spans="1:5" x14ac:dyDescent="0.45">
      <c r="A41" s="36" t="s">
        <v>122</v>
      </c>
      <c r="B41" s="13" t="s">
        <v>34</v>
      </c>
      <c r="C41" s="19"/>
      <c r="D41" s="28">
        <f>VLOOKUP(A41,Tabelle2!A41:D80,4,FALSE)</f>
        <v>105.25</v>
      </c>
      <c r="E41" s="26">
        <f t="shared" si="1"/>
        <v>0</v>
      </c>
    </row>
    <row r="42" spans="1:5" x14ac:dyDescent="0.45">
      <c r="A42" s="36" t="s">
        <v>30</v>
      </c>
      <c r="B42" s="13" t="s">
        <v>36</v>
      </c>
      <c r="C42" s="19"/>
      <c r="D42" s="28">
        <f>VLOOKUP(A42,Tabelle2!A42:D81,4,FALSE)</f>
        <v>183.6</v>
      </c>
      <c r="E42" s="26">
        <f t="shared" si="1"/>
        <v>0</v>
      </c>
    </row>
    <row r="43" spans="1:5" x14ac:dyDescent="0.45">
      <c r="A43" s="36" t="s">
        <v>31</v>
      </c>
      <c r="B43" s="13" t="s">
        <v>43</v>
      </c>
      <c r="C43" s="19"/>
      <c r="D43" s="28">
        <f>VLOOKUP(A43,Tabelle2!A43:D82,4,FALSE)</f>
        <v>50.8</v>
      </c>
      <c r="E43" s="26">
        <f t="shared" si="1"/>
        <v>0</v>
      </c>
    </row>
    <row r="44" spans="1:5" x14ac:dyDescent="0.45">
      <c r="A44" s="36" t="s">
        <v>110</v>
      </c>
      <c r="B44" s="13" t="s">
        <v>38</v>
      </c>
      <c r="C44" s="19"/>
      <c r="D44" s="28">
        <f>VLOOKUP(A44,Tabelle2!A44:D83,4,FALSE)</f>
        <v>66.52</v>
      </c>
      <c r="E44" s="26">
        <f t="shared" si="1"/>
        <v>0</v>
      </c>
    </row>
    <row r="45" spans="1:5" x14ac:dyDescent="0.45">
      <c r="A45" s="13"/>
      <c r="B45" s="13"/>
      <c r="C45" s="21" t="s">
        <v>56</v>
      </c>
      <c r="D45" s="37"/>
      <c r="E45" s="27">
        <f>SUM(E5:E44)</f>
        <v>0</v>
      </c>
    </row>
    <row r="46" spans="1:5" x14ac:dyDescent="0.45">
      <c r="A46" s="13"/>
      <c r="B46" s="13"/>
      <c r="C46" s="13" t="s">
        <v>1</v>
      </c>
      <c r="D46" s="13"/>
      <c r="E46" s="26">
        <f>IF(E45&gt;10000,(E45-10000)*20%,0)</f>
        <v>0</v>
      </c>
    </row>
    <row r="47" spans="1:5" x14ac:dyDescent="0.45">
      <c r="A47" s="13"/>
      <c r="B47" s="13"/>
      <c r="C47" s="13" t="s">
        <v>2</v>
      </c>
      <c r="D47" s="13"/>
      <c r="E47" s="26">
        <f>E45-E46</f>
        <v>0</v>
      </c>
    </row>
    <row r="48" spans="1:5" x14ac:dyDescent="0.45">
      <c r="A48" s="13"/>
      <c r="B48" s="13"/>
      <c r="C48" s="15"/>
    </row>
    <row r="49" spans="1:5" x14ac:dyDescent="0.45">
      <c r="A49" s="13" t="s">
        <v>170</v>
      </c>
      <c r="B49" s="13"/>
      <c r="C49" s="15"/>
    </row>
    <row r="50" spans="1:5" x14ac:dyDescent="0.45">
      <c r="A50" s="13"/>
      <c r="B50" s="13"/>
      <c r="C50" s="15"/>
    </row>
    <row r="51" spans="1:5" ht="20.65" x14ac:dyDescent="0.6">
      <c r="A51" s="22" t="s">
        <v>58</v>
      </c>
      <c r="B51" s="13"/>
      <c r="C51" s="15"/>
    </row>
    <row r="52" spans="1:5" x14ac:dyDescent="0.45">
      <c r="A52" s="13"/>
      <c r="B52" s="13"/>
      <c r="C52" s="15"/>
    </row>
    <row r="53" spans="1:5" x14ac:dyDescent="0.45">
      <c r="A53" s="23" t="s">
        <v>57</v>
      </c>
      <c r="B53" s="13"/>
      <c r="C53" s="15"/>
    </row>
    <row r="54" spans="1:5" x14ac:dyDescent="0.45">
      <c r="A54" s="23" t="s">
        <v>59</v>
      </c>
      <c r="B54" s="13"/>
      <c r="C54" s="15"/>
    </row>
    <row r="55" spans="1:5" x14ac:dyDescent="0.45">
      <c r="A55" s="23" t="s">
        <v>63</v>
      </c>
      <c r="B55" s="24"/>
      <c r="C55" s="25"/>
      <c r="D55" s="1"/>
      <c r="E55" s="1"/>
    </row>
    <row r="56" spans="1:5" x14ac:dyDescent="0.45">
      <c r="A56" s="23" t="s">
        <v>61</v>
      </c>
      <c r="B56" s="24"/>
      <c r="C56" s="25"/>
      <c r="D56" s="1"/>
      <c r="E56" s="1"/>
    </row>
    <row r="57" spans="1:5" x14ac:dyDescent="0.45">
      <c r="A57" s="23" t="s">
        <v>60</v>
      </c>
      <c r="B57" s="24"/>
      <c r="C57" s="25"/>
      <c r="D57" s="1"/>
      <c r="E57" s="1"/>
    </row>
    <row r="58" spans="1:5" x14ac:dyDescent="0.45">
      <c r="A58" s="23" t="s">
        <v>64</v>
      </c>
      <c r="B58" s="24"/>
      <c r="C58" s="25"/>
      <c r="D58" s="1"/>
      <c r="E58" s="1"/>
    </row>
    <row r="59" spans="1:5" x14ac:dyDescent="0.45">
      <c r="A59" s="23"/>
      <c r="B59" s="24"/>
      <c r="C59" s="25"/>
      <c r="D59" s="1"/>
      <c r="E59" s="1"/>
    </row>
    <row r="60" spans="1:5" ht="20.65" x14ac:dyDescent="0.6">
      <c r="A60" s="22" t="s">
        <v>65</v>
      </c>
      <c r="B60" s="24"/>
      <c r="C60" s="25"/>
      <c r="D60" s="2" t="s">
        <v>69</v>
      </c>
      <c r="E60" s="1"/>
    </row>
    <row r="61" spans="1:5" ht="22.9" x14ac:dyDescent="0.45">
      <c r="A61" s="24"/>
      <c r="B61" s="24"/>
      <c r="C61" s="25"/>
      <c r="D61" s="9" t="s">
        <v>70</v>
      </c>
      <c r="E61" s="1"/>
    </row>
    <row r="62" spans="1:5" ht="15.4" x14ac:dyDescent="0.45">
      <c r="A62" s="23" t="s">
        <v>66</v>
      </c>
      <c r="B62" s="24"/>
      <c r="C62" s="25"/>
      <c r="D62" s="10"/>
      <c r="E62" s="1"/>
    </row>
    <row r="63" spans="1:5" ht="15.4" x14ac:dyDescent="0.45">
      <c r="A63" s="23" t="s">
        <v>67</v>
      </c>
      <c r="B63" s="24"/>
      <c r="C63" s="25"/>
      <c r="D63" s="10" t="s">
        <v>83</v>
      </c>
      <c r="E63" s="1"/>
    </row>
    <row r="64" spans="1:5" ht="15.4" x14ac:dyDescent="0.45">
      <c r="A64" s="23" t="s">
        <v>68</v>
      </c>
      <c r="B64" s="24"/>
      <c r="C64" s="25"/>
      <c r="D64" s="10"/>
      <c r="E64" s="1"/>
    </row>
    <row r="65" spans="1:5" ht="15.4" x14ac:dyDescent="0.45">
      <c r="A65" s="3"/>
      <c r="B65" s="2"/>
      <c r="C65" s="6"/>
      <c r="D65" s="10" t="s">
        <v>71</v>
      </c>
      <c r="E65" s="1"/>
    </row>
    <row r="66" spans="1:5" ht="15.4" x14ac:dyDescent="0.45">
      <c r="A66" s="2"/>
      <c r="B66" s="2"/>
      <c r="C66" s="6"/>
      <c r="D66" s="10" t="s">
        <v>84</v>
      </c>
      <c r="E66" s="1"/>
    </row>
    <row r="67" spans="1:5" ht="33.4" x14ac:dyDescent="1">
      <c r="A67" s="4"/>
      <c r="B67" s="7"/>
      <c r="C67" s="6"/>
      <c r="D67" s="10"/>
      <c r="E67" s="1"/>
    </row>
    <row r="68" spans="1:5" ht="15.4" x14ac:dyDescent="0.45">
      <c r="A68" s="2"/>
      <c r="B68" s="2"/>
      <c r="C68" s="6"/>
      <c r="D68" s="10" t="s">
        <v>72</v>
      </c>
      <c r="E68" s="1"/>
    </row>
    <row r="69" spans="1:5" x14ac:dyDescent="0.45">
      <c r="A69" s="29" t="s">
        <v>85</v>
      </c>
      <c r="C69" s="6"/>
      <c r="E69" s="1"/>
    </row>
    <row r="70" spans="1:5" x14ac:dyDescent="0.45">
      <c r="A70" s="29" t="s">
        <v>86</v>
      </c>
      <c r="B70" s="2"/>
      <c r="C70" s="6"/>
      <c r="E70" s="1"/>
    </row>
    <row r="71" spans="1:5" ht="15.4" x14ac:dyDescent="0.45">
      <c r="A71" s="30" t="s">
        <v>87</v>
      </c>
      <c r="B71" s="2"/>
      <c r="C71" s="6"/>
      <c r="D71" s="11" t="s">
        <v>73</v>
      </c>
      <c r="E71" s="1"/>
    </row>
    <row r="72" spans="1:5" ht="15.4" x14ac:dyDescent="0.45">
      <c r="B72" s="2"/>
      <c r="C72" s="6"/>
      <c r="D72" s="10" t="s">
        <v>74</v>
      </c>
      <c r="E72" s="1"/>
    </row>
    <row r="73" spans="1:5" x14ac:dyDescent="0.45">
      <c r="B73" s="2"/>
      <c r="C73" s="6"/>
      <c r="E73" s="1"/>
    </row>
    <row r="74" spans="1:5" ht="15.4" x14ac:dyDescent="0.45">
      <c r="B74" s="2"/>
      <c r="C74" s="6"/>
      <c r="D74" s="10" t="s">
        <v>75</v>
      </c>
      <c r="E74" s="1"/>
    </row>
    <row r="75" spans="1:5" ht="15.4" x14ac:dyDescent="0.45">
      <c r="B75" s="2"/>
      <c r="C75" s="6"/>
      <c r="D75" s="10" t="s">
        <v>76</v>
      </c>
      <c r="E75" s="1"/>
    </row>
    <row r="76" spans="1:5" ht="15.4" x14ac:dyDescent="0.45">
      <c r="A76" s="2"/>
      <c r="B76" s="2"/>
      <c r="C76" s="6"/>
      <c r="D76" s="10" t="s">
        <v>77</v>
      </c>
      <c r="E76" s="1"/>
    </row>
    <row r="77" spans="1:5" ht="15.4" x14ac:dyDescent="0.45">
      <c r="A77" s="2"/>
      <c r="B77" s="2"/>
      <c r="C77" s="6"/>
      <c r="D77" s="10" t="s">
        <v>78</v>
      </c>
      <c r="E77" s="1"/>
    </row>
    <row r="78" spans="1:5" ht="15.4" x14ac:dyDescent="0.45">
      <c r="A78" s="2"/>
      <c r="B78" s="2"/>
      <c r="C78" s="6"/>
      <c r="D78" s="10" t="s">
        <v>79</v>
      </c>
      <c r="E78" s="1"/>
    </row>
    <row r="79" spans="1:5" ht="15.4" x14ac:dyDescent="0.45">
      <c r="A79" s="2"/>
      <c r="B79" s="2"/>
      <c r="C79" s="6"/>
      <c r="D79" s="10" t="s">
        <v>80</v>
      </c>
      <c r="E79" s="1"/>
    </row>
    <row r="80" spans="1:5" ht="15.4" x14ac:dyDescent="0.45">
      <c r="A80" s="2"/>
      <c r="B80" s="2"/>
      <c r="C80" s="6"/>
      <c r="D80" s="10" t="s">
        <v>81</v>
      </c>
      <c r="E80" s="1"/>
    </row>
    <row r="81" spans="1:5" ht="15.4" x14ac:dyDescent="0.45">
      <c r="A81" s="2"/>
      <c r="B81" s="2"/>
      <c r="C81" s="6"/>
      <c r="D81" s="10" t="s">
        <v>82</v>
      </c>
      <c r="E81" s="1"/>
    </row>
    <row r="82" spans="1:5" x14ac:dyDescent="0.45">
      <c r="A82" s="2"/>
      <c r="B82" s="2"/>
      <c r="C82" s="6"/>
      <c r="E82" s="1"/>
    </row>
    <row r="83" spans="1:5" x14ac:dyDescent="0.45">
      <c r="A83" s="2"/>
      <c r="B83" s="2"/>
      <c r="C83" s="6"/>
      <c r="D83" s="8"/>
      <c r="E83" s="1"/>
    </row>
    <row r="84" spans="1:5" x14ac:dyDescent="0.45">
      <c r="A84" s="2"/>
      <c r="B84" s="2"/>
      <c r="C84" s="6"/>
      <c r="D84" s="1"/>
      <c r="E84" s="1"/>
    </row>
    <row r="85" spans="1:5" x14ac:dyDescent="0.45">
      <c r="A85" s="2"/>
      <c r="B85" s="2"/>
      <c r="C85" s="6"/>
      <c r="D85" s="1"/>
      <c r="E85" s="1"/>
    </row>
    <row r="86" spans="1:5" x14ac:dyDescent="0.45">
      <c r="A86" s="2"/>
      <c r="B86" s="2"/>
      <c r="C86" s="6"/>
      <c r="D86" s="1"/>
      <c r="E86" s="1"/>
    </row>
    <row r="87" spans="1:5" x14ac:dyDescent="0.45">
      <c r="A87" s="2"/>
      <c r="B87" s="2"/>
      <c r="C87" s="6"/>
      <c r="D87" s="1"/>
      <c r="E87" s="1"/>
    </row>
    <row r="88" spans="1:5" x14ac:dyDescent="0.45">
      <c r="A88" s="2"/>
    </row>
  </sheetData>
  <hyperlinks>
    <hyperlink ref="D60" r:id="rId1"/>
    <hyperlink ref="A7" r:id="rId2" tooltip="Allianz SE" display="https://www.boerse-frankfurt.de/aktie/allianz-se"/>
    <hyperlink ref="A36" r:id="rId3" tooltip="SAP SE" display="https://www.boerse-frankfurt.de/aktie/sap-se"/>
    <hyperlink ref="A38" r:id="rId4" tooltip="Siemens AG" display="https://www.boerse-frankfurt.de/aktie/siemens-ag"/>
    <hyperlink ref="A15" r:id="rId5" tooltip="Daimler AG" display="https://www.boerse-frankfurt.de/aktie/daimler-ag"/>
    <hyperlink ref="A28" r:id="rId6" tooltip="Linde plc" display="https://www.boerse-frankfurt.de/aktie/linde-plc"/>
    <hyperlink ref="A8" r:id="rId7" tooltip="BASF SE" display="https://www.boerse-frankfurt.de/aktie/basf-se"/>
    <hyperlink ref="A5" r:id="rId8" tooltip="adidas AG" display="https://www.boerse-frankfurt.de/aktie/adidas-ag"/>
    <hyperlink ref="A27" r:id="rId9" tooltip="Infineon Technologies AG" display="https://www.boerse-frankfurt.de/aktie/infineon-technologies-ag"/>
    <hyperlink ref="A42" r:id="rId10" tooltip="Volkswagen AG Vz" display="https://www.boerse-frankfurt.de/aktie/volkswagen-ag-vz"/>
    <hyperlink ref="A17" r:id="rId11" tooltip="Deutsche Bank AG" display="https://www.boerse-frankfurt.de/aktie/deutsche-bank-ag"/>
    <hyperlink ref="A9" r:id="rId12" tooltip="Bayer AG" display="https://www.boerse-frankfurt.de/aktie/bayer-ag"/>
    <hyperlink ref="A11" r:id="rId13" tooltip="BMW AG St" display="https://www.boerse-frankfurt.de/aktie/bmw-ag-st"/>
    <hyperlink ref="A19" r:id="rId14" tooltip="Deutsche Post AG" display="https://www.boerse-frankfurt.de/aktie/deutsche-post-ag"/>
    <hyperlink ref="A20" r:id="rId15" tooltip="Deutsche Telekom AG" display="https://www.boerse-frankfurt.de/aktie/deutsche-telekom-ag"/>
    <hyperlink ref="A25" r:id="rId16" tooltip="HelloFresh SE" display="https://www.boerse-frankfurt.de/aktie/hellofresh-se"/>
    <hyperlink ref="A44" r:id="rId17" tooltip="Zalando SE" display="https://www.boerse-frankfurt.de/aktie/zalando-se"/>
    <hyperlink ref="A31" r:id="rId18" tooltip="Münchener Rück AG" display="https://www.boerse-frankfurt.de/aktie/muenchener-rueck-ag"/>
    <hyperlink ref="A29" r:id="rId19" tooltip="Merck KGaA" display="https://www.boerse-frankfurt.de/aktie/merck-kgaa"/>
    <hyperlink ref="A32" r:id="rId20" tooltip="Porsche Automobil Holding SE" display="https://www.boerse-frankfurt.de/aktie/porsche-automobil-holding-se"/>
    <hyperlink ref="A35" r:id="rId21" tooltip="RWE AG St" display="https://www.boerse-frankfurt.de/aktie/rwe-ag-st"/>
    <hyperlink ref="A21" r:id="rId22" tooltip="E.ON SE" display="https://www.boerse-frankfurt.de/aktie/e-on-se"/>
    <hyperlink ref="A16" r:id="rId23" tooltip="Delivery Hero SE" display="https://www.boerse-frankfurt.de/aktie/delivery-hero-se"/>
    <hyperlink ref="A18" r:id="rId24" tooltip="Deutsche Börse AG" display="https://www.boerse-frankfurt.de/aktie/deutsche-boerse-ag"/>
    <hyperlink ref="A6" r:id="rId25" tooltip="Airbus SE" display="https://www.boerse-frankfurt.de/aktie/airbus-se"/>
    <hyperlink ref="A43" r:id="rId26" tooltip="Vonovia SE" display="https://www.boerse-frankfurt.de/aktie/vonovia-se"/>
    <hyperlink ref="A39" r:id="rId27" tooltip="Siemens Energy AG" display="https://www.boerse-frankfurt.de/aktie/siemens-energy-ag"/>
    <hyperlink ref="A37" r:id="rId28" tooltip="Sartorius AG Vz" display="https://www.boerse-frankfurt.de/aktie/sartorius-ag-vz"/>
    <hyperlink ref="A30" r:id="rId29" tooltip="MTU Aero Engines AG" display="https://www.boerse-frankfurt.de/aktie/mtu-aero-engines-ag"/>
    <hyperlink ref="A23" r:id="rId30" tooltip="Fresenius SE &amp; Co. KGaA" display="https://www.boerse-frankfurt.de/aktie/fresenius-se-co-kgaa"/>
    <hyperlink ref="A33" r:id="rId31" tooltip="PUMA SE" display="https://www.boerse-frankfurt.de/aktie/puma-se"/>
    <hyperlink ref="A14" r:id="rId32" tooltip="Covestro AG" display="https://www.boerse-frankfurt.de/aktie/covestro-ag"/>
    <hyperlink ref="A13" r:id="rId33" tooltip="Continental AG" display="https://www.boerse-frankfurt.de/aktie/continental-ag"/>
    <hyperlink ref="A34" r:id="rId34" tooltip="Qiagen N.V." display="https://www.boerse-frankfurt.de/aktie/qiagen-n-v"/>
    <hyperlink ref="A26" r:id="rId35" tooltip="Henkel AG &amp; Co. KGaA Vz" display="https://www.boerse-frankfurt.de/aktie/henkel-ag-co-kgaa-vz"/>
    <hyperlink ref="A22" r:id="rId36" tooltip="Fresenius Medical Care AG &amp; Co. KGaA St" display="https://www.boerse-frankfurt.de/aktie/fresenius-medical-care-ag-co-kgaa-st"/>
    <hyperlink ref="A10" r:id="rId37" tooltip="Beiersdorf Aktiengesellschaft" display="https://www.boerse-frankfurt.de/aktie/beiersdorf-aktiengesellschaft"/>
    <hyperlink ref="A40" r:id="rId38" tooltip="Siemens Healthineers AG" display="https://www.boerse-frankfurt.de/aktie/siemens-healthineers-ag"/>
    <hyperlink ref="A41" r:id="rId39" tooltip="Symrise AG" display="https://www.boerse-frankfurt.de/aktie/symrise-ag"/>
    <hyperlink ref="A12" r:id="rId40" tooltip="Brenntag SE" display="https://www.boerse-frankfurt.de/aktie/brenntag-se"/>
    <hyperlink ref="A24" r:id="rId41" tooltip="HeidelbergCement AG" display="https://www.boerse-frankfurt.de/aktie/heidelbergcement-ag"/>
  </hyperlinks>
  <pageMargins left="0.31496062992125984" right="0.31496062992125984" top="0.19685039370078741" bottom="0.19685039370078741" header="0.31496062992125984" footer="0.31496062992125984"/>
  <pageSetup paperSize="9" orientation="landscape" r:id="rId42"/>
  <drawing r:id="rId43"/>
  <legacyDrawing r:id="rId44"/>
  <controls>
    <mc:AlternateContent xmlns:mc="http://schemas.openxmlformats.org/markup-compatibility/2006">
      <mc:Choice Requires="x14">
        <control shapeId="1028" r:id="rId45" name="Control 4">
          <controlPr defaultSize="0" r:id="rId46">
            <anchor moveWithCells="1">
              <from>
                <xdr:col>3</xdr:col>
                <xdr:colOff>0</xdr:colOff>
                <xdr:row>65</xdr:row>
                <xdr:rowOff>0</xdr:rowOff>
              </from>
              <to>
                <xdr:col>3</xdr:col>
                <xdr:colOff>252413</xdr:colOff>
                <xdr:row>66</xdr:row>
                <xdr:rowOff>80963</xdr:rowOff>
              </to>
            </anchor>
          </controlPr>
        </control>
      </mc:Choice>
      <mc:Fallback>
        <control shapeId="1028" r:id="rId45" name="Control 4"/>
      </mc:Fallback>
    </mc:AlternateContent>
    <mc:AlternateContent xmlns:mc="http://schemas.openxmlformats.org/markup-compatibility/2006">
      <mc:Choice Requires="x14">
        <control shapeId="1027" r:id="rId47" name="Control 3">
          <controlPr defaultSize="0" r:id="rId46">
            <anchor moveWithCells="1">
              <from>
                <xdr:col>3</xdr:col>
                <xdr:colOff>0</xdr:colOff>
                <xdr:row>62</xdr:row>
                <xdr:rowOff>0</xdr:rowOff>
              </from>
              <to>
                <xdr:col>3</xdr:col>
                <xdr:colOff>252413</xdr:colOff>
                <xdr:row>63</xdr:row>
                <xdr:rowOff>80963</xdr:rowOff>
              </to>
            </anchor>
          </controlPr>
        </control>
      </mc:Choice>
      <mc:Fallback>
        <control shapeId="1027" r:id="rId47" name="Control 3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B3" sqref="B3:B4"/>
    </sheetView>
  </sheetViews>
  <sheetFormatPr baseColWidth="10" defaultRowHeight="14.25" x14ac:dyDescent="0.45"/>
  <cols>
    <col min="1" max="1" width="37.265625" style="31" customWidth="1"/>
    <col min="2" max="2" width="11.3984375" style="33"/>
    <col min="4" max="4" width="15.1328125" bestFit="1" customWidth="1"/>
    <col min="7" max="7" width="15.1328125" bestFit="1" customWidth="1"/>
  </cols>
  <sheetData>
    <row r="1" spans="1:7" x14ac:dyDescent="0.45">
      <c r="B1" s="32"/>
      <c r="C1" s="1"/>
      <c r="D1" s="41">
        <f>G5</f>
        <v>44589.732638888891</v>
      </c>
      <c r="E1" s="1"/>
    </row>
    <row r="2" spans="1:7" ht="14.65" thickBot="1" x14ac:dyDescent="0.5">
      <c r="D2" s="1"/>
    </row>
    <row r="3" spans="1:7" x14ac:dyDescent="0.45">
      <c r="A3" s="47" t="s">
        <v>99</v>
      </c>
      <c r="B3" s="45" t="s">
        <v>100</v>
      </c>
      <c r="C3" s="45" t="s">
        <v>101</v>
      </c>
      <c r="D3" s="45" t="s">
        <v>102</v>
      </c>
      <c r="E3" s="45" t="s">
        <v>103</v>
      </c>
      <c r="F3" s="45" t="s">
        <v>104</v>
      </c>
      <c r="G3" s="34" t="s">
        <v>105</v>
      </c>
    </row>
    <row r="4" spans="1:7" ht="14.65" thickBot="1" x14ac:dyDescent="0.5">
      <c r="A4" s="48"/>
      <c r="B4" s="46"/>
      <c r="C4" s="46"/>
      <c r="D4" s="46"/>
      <c r="E4" s="46"/>
      <c r="F4" s="46"/>
      <c r="G4" s="35" t="s">
        <v>106</v>
      </c>
    </row>
    <row r="5" spans="1:7" x14ac:dyDescent="0.45">
      <c r="A5" s="38" t="s">
        <v>4</v>
      </c>
      <c r="B5" s="44" t="s">
        <v>107</v>
      </c>
      <c r="C5" s="39" t="s">
        <v>90</v>
      </c>
      <c r="D5" s="40">
        <v>236.15</v>
      </c>
      <c r="E5" s="40" t="s">
        <v>129</v>
      </c>
      <c r="F5" s="42">
        <v>-2.48</v>
      </c>
      <c r="G5" s="41">
        <v>44589.732638888891</v>
      </c>
    </row>
    <row r="6" spans="1:7" x14ac:dyDescent="0.45">
      <c r="A6" s="38" t="s">
        <v>114</v>
      </c>
      <c r="B6" s="44">
        <v>938914</v>
      </c>
      <c r="C6" s="39" t="s">
        <v>90</v>
      </c>
      <c r="D6" s="40">
        <v>111.28</v>
      </c>
      <c r="E6" s="40" t="s">
        <v>130</v>
      </c>
      <c r="F6" s="42">
        <v>-2.61</v>
      </c>
      <c r="G6" s="41">
        <v>44589.732638888891</v>
      </c>
    </row>
    <row r="7" spans="1:7" x14ac:dyDescent="0.45">
      <c r="A7" s="38" t="s">
        <v>5</v>
      </c>
      <c r="B7" s="44">
        <v>840400</v>
      </c>
      <c r="C7" s="39" t="s">
        <v>90</v>
      </c>
      <c r="D7" s="40">
        <v>227.8</v>
      </c>
      <c r="E7" s="40" t="s">
        <v>131</v>
      </c>
      <c r="F7" s="42">
        <v>-0.39</v>
      </c>
      <c r="G7" s="41">
        <v>44589.736111111109</v>
      </c>
    </row>
    <row r="8" spans="1:7" x14ac:dyDescent="0.45">
      <c r="A8" s="38" t="s">
        <v>6</v>
      </c>
      <c r="B8" s="44" t="s">
        <v>91</v>
      </c>
      <c r="C8" s="39" t="s">
        <v>90</v>
      </c>
      <c r="D8" s="40">
        <v>68.510000000000005</v>
      </c>
      <c r="E8" s="40" t="s">
        <v>132</v>
      </c>
      <c r="F8" s="43">
        <v>0.09</v>
      </c>
      <c r="G8" s="41">
        <v>44589.738194444442</v>
      </c>
    </row>
    <row r="9" spans="1:7" x14ac:dyDescent="0.45">
      <c r="A9" s="38" t="s">
        <v>7</v>
      </c>
      <c r="B9" s="44" t="s">
        <v>92</v>
      </c>
      <c r="C9" s="39" t="s">
        <v>90</v>
      </c>
      <c r="D9" s="40">
        <v>52.83</v>
      </c>
      <c r="E9" s="40" t="s">
        <v>133</v>
      </c>
      <c r="F9" s="43">
        <v>0.48</v>
      </c>
      <c r="G9" s="41">
        <v>44589.736111111109</v>
      </c>
    </row>
    <row r="10" spans="1:7" x14ac:dyDescent="0.45">
      <c r="A10" s="38" t="s">
        <v>119</v>
      </c>
      <c r="B10" s="44">
        <v>520000</v>
      </c>
      <c r="C10" s="39" t="s">
        <v>90</v>
      </c>
      <c r="D10" s="40">
        <v>88.78</v>
      </c>
      <c r="E10" s="40" t="s">
        <v>134</v>
      </c>
      <c r="F10" s="42">
        <v>-2.93</v>
      </c>
      <c r="G10" s="41">
        <v>44589.736111111109</v>
      </c>
    </row>
    <row r="11" spans="1:7" x14ac:dyDescent="0.45">
      <c r="A11" s="38" t="s">
        <v>8</v>
      </c>
      <c r="B11" s="44">
        <v>519000</v>
      </c>
      <c r="C11" s="39" t="s">
        <v>90</v>
      </c>
      <c r="D11" s="40">
        <v>92.4</v>
      </c>
      <c r="E11" s="40" t="s">
        <v>135</v>
      </c>
      <c r="F11" s="42">
        <v>-1.7</v>
      </c>
      <c r="G11" s="41">
        <v>44589.736111111109</v>
      </c>
    </row>
    <row r="12" spans="1:7" x14ac:dyDescent="0.45">
      <c r="A12" s="38" t="s">
        <v>124</v>
      </c>
      <c r="B12" s="44" t="s">
        <v>125</v>
      </c>
      <c r="C12" s="39" t="s">
        <v>90</v>
      </c>
      <c r="D12" s="40">
        <v>75.42</v>
      </c>
      <c r="E12" s="40" t="s">
        <v>136</v>
      </c>
      <c r="F12" s="42">
        <v>-1.02</v>
      </c>
      <c r="G12" s="41">
        <v>44589.736111111109</v>
      </c>
    </row>
    <row r="13" spans="1:7" x14ac:dyDescent="0.45">
      <c r="A13" s="38" t="s">
        <v>9</v>
      </c>
      <c r="B13" s="44">
        <v>543900</v>
      </c>
      <c r="C13" s="39" t="s">
        <v>90</v>
      </c>
      <c r="D13" s="40">
        <v>83.37</v>
      </c>
      <c r="E13" s="40" t="s">
        <v>137</v>
      </c>
      <c r="F13" s="42">
        <v>-2.65</v>
      </c>
      <c r="G13" s="41">
        <v>44589.732638888891</v>
      </c>
    </row>
    <row r="14" spans="1:7" x14ac:dyDescent="0.45">
      <c r="A14" s="38" t="s">
        <v>10</v>
      </c>
      <c r="B14" s="44">
        <v>606214</v>
      </c>
      <c r="C14" s="39" t="s">
        <v>90</v>
      </c>
      <c r="D14" s="40">
        <v>53.76</v>
      </c>
      <c r="E14" s="40" t="s">
        <v>138</v>
      </c>
      <c r="F14" s="42">
        <v>-1.79</v>
      </c>
      <c r="G14" s="41">
        <v>44589.736111111109</v>
      </c>
    </row>
    <row r="15" spans="1:7" x14ac:dyDescent="0.45">
      <c r="A15" s="38" t="s">
        <v>11</v>
      </c>
      <c r="B15" s="44">
        <v>710000</v>
      </c>
      <c r="C15" s="39" t="s">
        <v>90</v>
      </c>
      <c r="D15" s="40">
        <v>69.87</v>
      </c>
      <c r="E15" s="40" t="s">
        <v>139</v>
      </c>
      <c r="F15" s="42">
        <v>-1.8</v>
      </c>
      <c r="G15" s="41">
        <v>44589.738194444442</v>
      </c>
    </row>
    <row r="16" spans="1:7" x14ac:dyDescent="0.45">
      <c r="A16" s="38" t="s">
        <v>12</v>
      </c>
      <c r="B16" s="44" t="s">
        <v>93</v>
      </c>
      <c r="C16" s="39" t="s">
        <v>90</v>
      </c>
      <c r="D16" s="40">
        <v>63.46</v>
      </c>
      <c r="E16" s="40" t="s">
        <v>140</v>
      </c>
      <c r="F16" s="42">
        <v>-3.79</v>
      </c>
      <c r="G16" s="41">
        <v>44589.736111111109</v>
      </c>
    </row>
    <row r="17" spans="1:7" x14ac:dyDescent="0.45">
      <c r="A17" s="38" t="s">
        <v>13</v>
      </c>
      <c r="B17" s="44">
        <v>514000</v>
      </c>
      <c r="C17" s="39" t="s">
        <v>90</v>
      </c>
      <c r="D17" s="40">
        <v>11.91</v>
      </c>
      <c r="E17" s="40" t="s">
        <v>141</v>
      </c>
      <c r="F17" s="42">
        <v>-7.0000000000000007E-2</v>
      </c>
      <c r="G17" s="41">
        <v>44589.734722222223</v>
      </c>
    </row>
    <row r="18" spans="1:7" x14ac:dyDescent="0.45">
      <c r="A18" s="38" t="s">
        <v>14</v>
      </c>
      <c r="B18" s="44">
        <v>581005</v>
      </c>
      <c r="C18" s="39" t="s">
        <v>90</v>
      </c>
      <c r="D18" s="40">
        <v>154.69999999999999</v>
      </c>
      <c r="E18" s="40" t="s">
        <v>142</v>
      </c>
      <c r="F18" s="42">
        <v>-0.87</v>
      </c>
      <c r="G18" s="41">
        <v>44589.732638888891</v>
      </c>
    </row>
    <row r="19" spans="1:7" x14ac:dyDescent="0.45">
      <c r="A19" s="38" t="s">
        <v>15</v>
      </c>
      <c r="B19" s="44">
        <v>555200</v>
      </c>
      <c r="C19" s="39" t="s">
        <v>90</v>
      </c>
      <c r="D19" s="40">
        <v>52.44</v>
      </c>
      <c r="E19" s="40" t="s">
        <v>143</v>
      </c>
      <c r="F19" s="42">
        <v>-0.96</v>
      </c>
      <c r="G19" s="41">
        <v>44589.732638888891</v>
      </c>
    </row>
    <row r="20" spans="1:7" x14ac:dyDescent="0.45">
      <c r="A20" s="38" t="s">
        <v>16</v>
      </c>
      <c r="B20" s="44">
        <v>555750</v>
      </c>
      <c r="C20" s="39" t="s">
        <v>90</v>
      </c>
      <c r="D20" s="40">
        <v>16.690000000000001</v>
      </c>
      <c r="E20" s="40" t="s">
        <v>144</v>
      </c>
      <c r="F20" s="42">
        <v>-0.22</v>
      </c>
      <c r="G20" s="41">
        <v>44589.736111111109</v>
      </c>
    </row>
    <row r="21" spans="1:7" x14ac:dyDescent="0.45">
      <c r="A21" s="38" t="s">
        <v>17</v>
      </c>
      <c r="B21" s="44" t="s">
        <v>94</v>
      </c>
      <c r="C21" s="39" t="s">
        <v>90</v>
      </c>
      <c r="D21" s="40">
        <v>12.24</v>
      </c>
      <c r="E21" s="40" t="s">
        <v>145</v>
      </c>
      <c r="F21" s="42">
        <v>-0.81</v>
      </c>
      <c r="G21" s="41">
        <v>44589.736805555556</v>
      </c>
    </row>
    <row r="22" spans="1:7" ht="15" customHeight="1" x14ac:dyDescent="0.45">
      <c r="A22" s="38" t="s">
        <v>18</v>
      </c>
      <c r="B22" s="44">
        <v>578580</v>
      </c>
      <c r="C22" s="39" t="s">
        <v>90</v>
      </c>
      <c r="D22" s="40">
        <v>60.4</v>
      </c>
      <c r="E22" s="40" t="s">
        <v>146</v>
      </c>
      <c r="F22" s="42">
        <v>-1.05</v>
      </c>
      <c r="G22" s="41">
        <v>44589.736111111109</v>
      </c>
    </row>
    <row r="23" spans="1:7" x14ac:dyDescent="0.45">
      <c r="A23" s="38" t="s">
        <v>19</v>
      </c>
      <c r="B23" s="44">
        <v>578560</v>
      </c>
      <c r="C23" s="39" t="s">
        <v>90</v>
      </c>
      <c r="D23" s="40">
        <v>36.65</v>
      </c>
      <c r="E23" s="40" t="s">
        <v>147</v>
      </c>
      <c r="F23" s="42">
        <v>-1.33</v>
      </c>
      <c r="G23" s="41">
        <v>44589.736111111109</v>
      </c>
    </row>
    <row r="24" spans="1:7" x14ac:dyDescent="0.45">
      <c r="A24" s="38" t="s">
        <v>20</v>
      </c>
      <c r="B24" s="44">
        <v>604700</v>
      </c>
      <c r="C24" s="39" t="s">
        <v>90</v>
      </c>
      <c r="D24" s="40">
        <v>61.18</v>
      </c>
      <c r="E24" s="40" t="s">
        <v>148</v>
      </c>
      <c r="F24" s="42">
        <v>-1.1000000000000001</v>
      </c>
      <c r="G24" s="41">
        <v>44589.732638888891</v>
      </c>
    </row>
    <row r="25" spans="1:7" x14ac:dyDescent="0.45">
      <c r="A25" s="38" t="s">
        <v>108</v>
      </c>
      <c r="B25" s="44" t="s">
        <v>109</v>
      </c>
      <c r="C25" s="39" t="s">
        <v>90</v>
      </c>
      <c r="D25" s="40">
        <v>55.48</v>
      </c>
      <c r="E25" s="40" t="s">
        <v>149</v>
      </c>
      <c r="F25" s="43">
        <v>0.84</v>
      </c>
      <c r="G25" s="41">
        <v>44589.732638888891</v>
      </c>
    </row>
    <row r="26" spans="1:7" x14ac:dyDescent="0.45">
      <c r="A26" s="38" t="s">
        <v>21</v>
      </c>
      <c r="B26" s="44">
        <v>604843</v>
      </c>
      <c r="C26" s="39" t="s">
        <v>90</v>
      </c>
      <c r="D26" s="40">
        <v>69.8</v>
      </c>
      <c r="E26" s="40" t="s">
        <v>150</v>
      </c>
      <c r="F26" s="42">
        <v>-11.33</v>
      </c>
      <c r="G26" s="41">
        <v>44589.734722222223</v>
      </c>
    </row>
    <row r="27" spans="1:7" x14ac:dyDescent="0.45">
      <c r="A27" s="38" t="s">
        <v>22</v>
      </c>
      <c r="B27" s="44">
        <v>623100</v>
      </c>
      <c r="C27" s="39" t="s">
        <v>90</v>
      </c>
      <c r="D27" s="40">
        <v>35</v>
      </c>
      <c r="E27" s="40" t="s">
        <v>151</v>
      </c>
      <c r="F27" s="42">
        <v>-3.58</v>
      </c>
      <c r="G27" s="41">
        <v>44589.736111111109</v>
      </c>
    </row>
    <row r="28" spans="1:7" x14ac:dyDescent="0.45">
      <c r="A28" s="38" t="s">
        <v>23</v>
      </c>
      <c r="B28" s="44" t="s">
        <v>95</v>
      </c>
      <c r="C28" s="39" t="s">
        <v>90</v>
      </c>
      <c r="D28" s="40">
        <v>275.89999999999998</v>
      </c>
      <c r="E28" s="40" t="s">
        <v>152</v>
      </c>
      <c r="F28" s="42">
        <v>-1.78</v>
      </c>
      <c r="G28" s="41">
        <v>44589.732638888891</v>
      </c>
    </row>
    <row r="29" spans="1:7" x14ac:dyDescent="0.45">
      <c r="A29" s="38" t="s">
        <v>24</v>
      </c>
      <c r="B29" s="44">
        <v>659990</v>
      </c>
      <c r="C29" s="39" t="s">
        <v>90</v>
      </c>
      <c r="D29" s="40">
        <v>191.05</v>
      </c>
      <c r="E29" s="40" t="s">
        <v>153</v>
      </c>
      <c r="F29" s="43">
        <v>1.49</v>
      </c>
      <c r="G29" s="41">
        <v>44589.73333333333</v>
      </c>
    </row>
    <row r="30" spans="1:7" x14ac:dyDescent="0.45">
      <c r="A30" s="38" t="s">
        <v>25</v>
      </c>
      <c r="B30" s="44" t="s">
        <v>96</v>
      </c>
      <c r="C30" s="39" t="s">
        <v>90</v>
      </c>
      <c r="D30" s="40">
        <v>185.5</v>
      </c>
      <c r="E30" s="40" t="s">
        <v>154</v>
      </c>
      <c r="F30" s="42">
        <v>-2.93</v>
      </c>
      <c r="G30" s="41">
        <v>44589.734027777777</v>
      </c>
    </row>
    <row r="31" spans="1:7" x14ac:dyDescent="0.45">
      <c r="A31" s="38" t="s">
        <v>26</v>
      </c>
      <c r="B31" s="44">
        <v>843002</v>
      </c>
      <c r="C31" s="39" t="s">
        <v>90</v>
      </c>
      <c r="D31" s="40">
        <v>279.3</v>
      </c>
      <c r="E31" s="40" t="s">
        <v>155</v>
      </c>
      <c r="F31" s="42">
        <v>-0.32</v>
      </c>
      <c r="G31" s="41">
        <v>44589.732638888891</v>
      </c>
    </row>
    <row r="32" spans="1:7" x14ac:dyDescent="0.45">
      <c r="A32" s="38" t="s">
        <v>112</v>
      </c>
      <c r="B32" s="44" t="s">
        <v>113</v>
      </c>
      <c r="C32" s="39" t="s">
        <v>90</v>
      </c>
      <c r="D32" s="40">
        <v>81.94</v>
      </c>
      <c r="E32" s="40" t="s">
        <v>156</v>
      </c>
      <c r="F32" s="42">
        <v>-1.84</v>
      </c>
      <c r="G32" s="41">
        <v>44589.736111111109</v>
      </c>
    </row>
    <row r="33" spans="1:7" x14ac:dyDescent="0.45">
      <c r="A33" s="38" t="s">
        <v>116</v>
      </c>
      <c r="B33" s="44">
        <v>696960</v>
      </c>
      <c r="C33" s="39" t="s">
        <v>90</v>
      </c>
      <c r="D33" s="40">
        <v>91.94</v>
      </c>
      <c r="E33" s="40" t="s">
        <v>157</v>
      </c>
      <c r="F33" s="42">
        <v>-0.65</v>
      </c>
      <c r="G33" s="41">
        <v>44589.732638888891</v>
      </c>
    </row>
    <row r="34" spans="1:7" x14ac:dyDescent="0.45">
      <c r="A34" s="38" t="s">
        <v>117</v>
      </c>
      <c r="B34" s="44" t="s">
        <v>118</v>
      </c>
      <c r="C34" s="39" t="s">
        <v>90</v>
      </c>
      <c r="D34" s="40">
        <v>43.16</v>
      </c>
      <c r="E34" s="40" t="s">
        <v>158</v>
      </c>
      <c r="F34" s="43">
        <v>0.79</v>
      </c>
      <c r="G34" s="41">
        <v>44589.73541666667</v>
      </c>
    </row>
    <row r="35" spans="1:7" x14ac:dyDescent="0.45">
      <c r="A35" s="38" t="s">
        <v>27</v>
      </c>
      <c r="B35" s="44">
        <v>703712</v>
      </c>
      <c r="C35" s="39" t="s">
        <v>90</v>
      </c>
      <c r="D35" s="40">
        <v>37.56</v>
      </c>
      <c r="E35" s="40" t="s">
        <v>159</v>
      </c>
      <c r="F35" s="42">
        <v>-1.1599999999999999</v>
      </c>
      <c r="G35" s="41">
        <v>44589.737500000003</v>
      </c>
    </row>
    <row r="36" spans="1:7" x14ac:dyDescent="0.45">
      <c r="A36" s="38" t="s">
        <v>28</v>
      </c>
      <c r="B36" s="44">
        <v>716460</v>
      </c>
      <c r="C36" s="39" t="s">
        <v>90</v>
      </c>
      <c r="D36" s="40">
        <v>108.18</v>
      </c>
      <c r="E36" s="40" t="s">
        <v>160</v>
      </c>
      <c r="F36" s="42">
        <v>-2.4</v>
      </c>
      <c r="G36" s="41">
        <v>44589.73333333333</v>
      </c>
    </row>
    <row r="37" spans="1:7" x14ac:dyDescent="0.45">
      <c r="A37" s="38" t="s">
        <v>115</v>
      </c>
      <c r="B37" s="44">
        <v>716563</v>
      </c>
      <c r="C37" s="39" t="s">
        <v>90</v>
      </c>
      <c r="D37" s="40">
        <v>465.5</v>
      </c>
      <c r="E37" s="40" t="s">
        <v>161</v>
      </c>
      <c r="F37" s="43">
        <v>4.26</v>
      </c>
      <c r="G37" s="41">
        <v>44589.738888888889</v>
      </c>
    </row>
    <row r="38" spans="1:7" x14ac:dyDescent="0.45">
      <c r="A38" s="38" t="s">
        <v>29</v>
      </c>
      <c r="B38" s="44">
        <v>723610</v>
      </c>
      <c r="C38" s="39" t="s">
        <v>90</v>
      </c>
      <c r="D38" s="40">
        <v>138.34</v>
      </c>
      <c r="E38" s="40" t="s">
        <v>162</v>
      </c>
      <c r="F38" s="42">
        <v>-1.54</v>
      </c>
      <c r="G38" s="41">
        <v>44589.732638888891</v>
      </c>
    </row>
    <row r="39" spans="1:7" ht="15" customHeight="1" x14ac:dyDescent="0.45">
      <c r="A39" s="38" t="s">
        <v>88</v>
      </c>
      <c r="B39" s="44" t="s">
        <v>97</v>
      </c>
      <c r="C39" s="39" t="s">
        <v>90</v>
      </c>
      <c r="D39" s="40">
        <v>19.39</v>
      </c>
      <c r="E39" s="40" t="s">
        <v>163</v>
      </c>
      <c r="F39" s="42">
        <v>-1.47</v>
      </c>
      <c r="G39" s="41">
        <v>44589.736111111109</v>
      </c>
    </row>
    <row r="40" spans="1:7" x14ac:dyDescent="0.45">
      <c r="A40" s="38" t="s">
        <v>120</v>
      </c>
      <c r="B40" s="44" t="s">
        <v>121</v>
      </c>
      <c r="C40" s="39" t="s">
        <v>90</v>
      </c>
      <c r="D40" s="40">
        <v>58.16</v>
      </c>
      <c r="E40" s="40" t="s">
        <v>164</v>
      </c>
      <c r="F40" s="43">
        <v>0.48</v>
      </c>
      <c r="G40" s="41">
        <v>44589.736111111109</v>
      </c>
    </row>
    <row r="41" spans="1:7" x14ac:dyDescent="0.45">
      <c r="A41" s="38" t="s">
        <v>122</v>
      </c>
      <c r="B41" s="44" t="s">
        <v>123</v>
      </c>
      <c r="C41" s="39" t="s">
        <v>90</v>
      </c>
      <c r="D41" s="40">
        <v>105.25</v>
      </c>
      <c r="E41" s="40" t="s">
        <v>165</v>
      </c>
      <c r="F41" s="42">
        <v>-3</v>
      </c>
      <c r="G41" s="41">
        <v>44589.732638888891</v>
      </c>
    </row>
    <row r="42" spans="1:7" x14ac:dyDescent="0.45">
      <c r="A42" s="38" t="s">
        <v>30</v>
      </c>
      <c r="B42" s="44">
        <v>766403</v>
      </c>
      <c r="C42" s="39" t="s">
        <v>90</v>
      </c>
      <c r="D42" s="40">
        <v>183.6</v>
      </c>
      <c r="E42" s="40" t="s">
        <v>166</v>
      </c>
      <c r="F42" s="42">
        <v>-1.43</v>
      </c>
      <c r="G42" s="41">
        <v>44589.734722222223</v>
      </c>
    </row>
    <row r="43" spans="1:7" x14ac:dyDescent="0.45">
      <c r="A43" s="38" t="s">
        <v>31</v>
      </c>
      <c r="B43" s="44" t="s">
        <v>98</v>
      </c>
      <c r="C43" s="39" t="s">
        <v>90</v>
      </c>
      <c r="D43" s="40">
        <v>50.8</v>
      </c>
      <c r="E43" s="40" t="s">
        <v>167</v>
      </c>
      <c r="F43" s="42">
        <v>-0.66</v>
      </c>
      <c r="G43" s="41">
        <v>44589.732638888891</v>
      </c>
    </row>
    <row r="44" spans="1:7" x14ac:dyDescent="0.45">
      <c r="A44" s="38" t="s">
        <v>110</v>
      </c>
      <c r="B44" s="44" t="s">
        <v>111</v>
      </c>
      <c r="C44" s="39" t="s">
        <v>90</v>
      </c>
      <c r="D44" s="40">
        <v>66.52</v>
      </c>
      <c r="E44" s="40" t="s">
        <v>168</v>
      </c>
      <c r="F44" s="43">
        <v>1.96</v>
      </c>
      <c r="G44" s="41">
        <v>44589.736111111109</v>
      </c>
    </row>
  </sheetData>
  <autoFilter ref="A3:G44">
    <sortState ref="A6:G44">
      <sortCondition ref="A3:A44"/>
    </sortState>
  </autoFilter>
  <mergeCells count="6">
    <mergeCell ref="F3:F4"/>
    <mergeCell ref="A3:A4"/>
    <mergeCell ref="B3:B4"/>
    <mergeCell ref="C3:C4"/>
    <mergeCell ref="D3:D4"/>
    <mergeCell ref="E3:E4"/>
  </mergeCells>
  <hyperlinks>
    <hyperlink ref="A5" r:id="rId1" tooltip="adidas AG" display="https://www.boerse-frankfurt.de/aktie/adidas-ag"/>
    <hyperlink ref="B5" r:id="rId2" display="https://www.boerse-frankfurt.de/aktie/adidas-ag"/>
    <hyperlink ref="A6" r:id="rId3" tooltip="Airbus SE" display="https://www.boerse-frankfurt.de/aktie/airbus-se"/>
    <hyperlink ref="B6" r:id="rId4" display="https://www.boerse-frankfurt.de/aktie/airbus-se"/>
    <hyperlink ref="A7" r:id="rId5" tooltip="Allianz SE" display="https://www.boerse-frankfurt.de/aktie/allianz-se"/>
    <hyperlink ref="B7" r:id="rId6" display="https://www.boerse-frankfurt.de/aktie/allianz-se"/>
    <hyperlink ref="A8" r:id="rId7" tooltip="BASF SE" display="https://www.boerse-frankfurt.de/aktie/basf-se"/>
    <hyperlink ref="B8" r:id="rId8" display="https://www.boerse-frankfurt.de/aktie/basf-se"/>
    <hyperlink ref="A9" r:id="rId9" tooltip="Bayer AG" display="https://www.boerse-frankfurt.de/aktie/bayer-ag"/>
    <hyperlink ref="B9" r:id="rId10" display="https://www.boerse-frankfurt.de/aktie/bayer-ag"/>
    <hyperlink ref="A10" r:id="rId11" tooltip="Beiersdorf Aktiengesellschaft" display="https://www.boerse-frankfurt.de/aktie/beiersdorf-aktiengesellschaft"/>
    <hyperlink ref="B10" r:id="rId12" display="https://www.boerse-frankfurt.de/aktie/beiersdorf-aktiengesellschaft"/>
    <hyperlink ref="A11" r:id="rId13" tooltip="BMW AG St" display="https://www.boerse-frankfurt.de/aktie/bmw-ag-st"/>
    <hyperlink ref="B11" r:id="rId14" display="https://www.boerse-frankfurt.de/aktie/bmw-ag-st"/>
    <hyperlink ref="A12" r:id="rId15" tooltip="Brenntag SE" display="https://www.boerse-frankfurt.de/aktie/brenntag-se"/>
    <hyperlink ref="B12" r:id="rId16" display="https://www.boerse-frankfurt.de/aktie/brenntag-se"/>
    <hyperlink ref="A13" r:id="rId17" tooltip="Continental AG" display="https://www.boerse-frankfurt.de/aktie/continental-ag"/>
    <hyperlink ref="B13" r:id="rId18" display="https://www.boerse-frankfurt.de/aktie/continental-ag"/>
    <hyperlink ref="A14" r:id="rId19" tooltip="Covestro AG" display="https://www.boerse-frankfurt.de/aktie/covestro-ag"/>
    <hyperlink ref="B14" r:id="rId20" display="https://www.boerse-frankfurt.de/aktie/covestro-ag"/>
    <hyperlink ref="A15" r:id="rId21" tooltip="Daimler AG" display="https://www.boerse-frankfurt.de/aktie/daimler-ag"/>
    <hyperlink ref="B15" r:id="rId22" display="https://www.boerse-frankfurt.de/aktie/daimler-ag"/>
    <hyperlink ref="A16" r:id="rId23" tooltip="Delivery Hero SE" display="https://www.boerse-frankfurt.de/aktie/delivery-hero-se"/>
    <hyperlink ref="B16" r:id="rId24" display="https://www.boerse-frankfurt.de/aktie/delivery-hero-se"/>
    <hyperlink ref="A17" r:id="rId25" tooltip="Deutsche Bank AG" display="https://www.boerse-frankfurt.de/aktie/deutsche-bank-ag"/>
    <hyperlink ref="B17" r:id="rId26" display="https://www.boerse-frankfurt.de/aktie/deutsche-bank-ag"/>
    <hyperlink ref="A18" r:id="rId27" tooltip="Deutsche Börse AG" display="https://www.boerse-frankfurt.de/aktie/deutsche-boerse-ag"/>
    <hyperlink ref="B18" r:id="rId28" display="https://www.boerse-frankfurt.de/aktie/deutsche-boerse-ag"/>
    <hyperlink ref="A19" r:id="rId29" tooltip="Deutsche Post AG" display="https://www.boerse-frankfurt.de/aktie/deutsche-post-ag"/>
    <hyperlink ref="B19" r:id="rId30" display="https://www.boerse-frankfurt.de/aktie/deutsche-post-ag"/>
    <hyperlink ref="A20" r:id="rId31" tooltip="Deutsche Telekom AG" display="https://www.boerse-frankfurt.de/aktie/deutsche-telekom-ag"/>
    <hyperlink ref="B20" r:id="rId32" display="https://www.boerse-frankfurt.de/aktie/deutsche-telekom-ag"/>
    <hyperlink ref="A21" r:id="rId33" tooltip="E.ON SE" display="https://www.boerse-frankfurt.de/aktie/e-on-se"/>
    <hyperlink ref="B21" r:id="rId34" display="https://www.boerse-frankfurt.de/aktie/e-on-se"/>
    <hyperlink ref="A22" r:id="rId35" tooltip="Fresenius Medical Care AG &amp; Co. KGaA St" display="https://www.boerse-frankfurt.de/aktie/fresenius-medical-care-ag-co-kgaa-st"/>
    <hyperlink ref="B22" r:id="rId36" display="https://www.boerse-frankfurt.de/aktie/fresenius-medical-care-ag-co-kgaa-st"/>
    <hyperlink ref="A23" r:id="rId37" tooltip="Fresenius SE &amp; Co. KGaA" display="https://www.boerse-frankfurt.de/aktie/fresenius-se-co-kgaa"/>
    <hyperlink ref="B23" r:id="rId38" display="https://www.boerse-frankfurt.de/aktie/fresenius-se-co-kgaa"/>
    <hyperlink ref="A24" r:id="rId39" tooltip="HeidelbergCement AG" display="https://www.boerse-frankfurt.de/aktie/heidelbergcement-ag"/>
    <hyperlink ref="B24" r:id="rId40" display="https://www.boerse-frankfurt.de/aktie/heidelbergcement-ag"/>
    <hyperlink ref="A25" r:id="rId41" tooltip="HelloFresh SE" display="https://www.boerse-frankfurt.de/aktie/hellofresh-se"/>
    <hyperlink ref="B25" r:id="rId42" display="https://www.boerse-frankfurt.de/aktie/hellofresh-se"/>
    <hyperlink ref="A26" r:id="rId43" tooltip="Henkel AG &amp; Co. KGaA Vz" display="https://www.boerse-frankfurt.de/aktie/henkel-ag-co-kgaa-vz"/>
    <hyperlink ref="B26" r:id="rId44" display="https://www.boerse-frankfurt.de/aktie/henkel-ag-co-kgaa-vz"/>
    <hyperlink ref="A27" r:id="rId45" tooltip="Infineon Technologies AG" display="https://www.boerse-frankfurt.de/aktie/infineon-technologies-ag"/>
    <hyperlink ref="B27" r:id="rId46" display="https://www.boerse-frankfurt.de/aktie/infineon-technologies-ag"/>
    <hyperlink ref="A28" r:id="rId47" tooltip="Linde plc" display="https://www.boerse-frankfurt.de/aktie/linde-plc"/>
    <hyperlink ref="B28" r:id="rId48" display="https://www.boerse-frankfurt.de/aktie/linde-plc"/>
    <hyperlink ref="A29" r:id="rId49" tooltip="Merck KGaA" display="https://www.boerse-frankfurt.de/aktie/merck-kgaa"/>
    <hyperlink ref="B29" r:id="rId50" display="https://www.boerse-frankfurt.de/aktie/merck-kgaa"/>
    <hyperlink ref="A30" r:id="rId51" tooltip="MTU Aero Engines AG" display="https://www.boerse-frankfurt.de/aktie/mtu-aero-engines-ag"/>
    <hyperlink ref="B30" r:id="rId52" display="https://www.boerse-frankfurt.de/aktie/mtu-aero-engines-ag"/>
    <hyperlink ref="A31" r:id="rId53" tooltip="Münchener Rück AG" display="https://www.boerse-frankfurt.de/aktie/muenchener-rueck-ag"/>
    <hyperlink ref="B31" r:id="rId54" display="https://www.boerse-frankfurt.de/aktie/muenchener-rueck-ag"/>
    <hyperlink ref="A32" r:id="rId55" tooltip="Porsche Automobil Holding SE" display="https://www.boerse-frankfurt.de/aktie/porsche-automobil-holding-se"/>
    <hyperlink ref="B32" r:id="rId56" display="https://www.boerse-frankfurt.de/aktie/porsche-automobil-holding-se"/>
    <hyperlink ref="A33" r:id="rId57" tooltip="PUMA SE" display="https://www.boerse-frankfurt.de/aktie/puma-se"/>
    <hyperlink ref="B33" r:id="rId58" display="https://www.boerse-frankfurt.de/aktie/puma-se"/>
    <hyperlink ref="A34" r:id="rId59" tooltip="Qiagen N.V." display="https://www.boerse-frankfurt.de/aktie/qiagen-n-v"/>
    <hyperlink ref="B34" r:id="rId60" display="https://www.boerse-frankfurt.de/aktie/qiagen-n-v"/>
    <hyperlink ref="A35" r:id="rId61" tooltip="RWE AG St" display="https://www.boerse-frankfurt.de/aktie/rwe-ag-st"/>
    <hyperlink ref="B35" r:id="rId62" display="https://www.boerse-frankfurt.de/aktie/rwe-ag-st"/>
    <hyperlink ref="A36" r:id="rId63" tooltip="SAP SE" display="https://www.boerse-frankfurt.de/aktie/sap-se"/>
    <hyperlink ref="B36" r:id="rId64" display="https://www.boerse-frankfurt.de/aktie/sap-se"/>
    <hyperlink ref="A37" r:id="rId65" tooltip="Sartorius AG Vz" display="https://www.boerse-frankfurt.de/aktie/sartorius-ag-vz"/>
    <hyperlink ref="B37" r:id="rId66" display="https://www.boerse-frankfurt.de/aktie/sartorius-ag-vz"/>
    <hyperlink ref="A38" r:id="rId67" tooltip="Siemens AG" display="https://www.boerse-frankfurt.de/aktie/siemens-ag"/>
    <hyperlink ref="B38" r:id="rId68" display="https://www.boerse-frankfurt.de/aktie/siemens-ag"/>
    <hyperlink ref="A39" r:id="rId69" tooltip="Siemens Energy AG" display="https://www.boerse-frankfurt.de/aktie/siemens-energy-ag"/>
    <hyperlink ref="B39" r:id="rId70" display="https://www.boerse-frankfurt.de/aktie/siemens-energy-ag"/>
    <hyperlink ref="A40" r:id="rId71" tooltip="Siemens Healthineers AG" display="https://www.boerse-frankfurt.de/aktie/siemens-healthineers-ag"/>
    <hyperlink ref="B40" r:id="rId72" display="https://www.boerse-frankfurt.de/aktie/siemens-healthineers-ag"/>
    <hyperlink ref="A41" r:id="rId73" tooltip="Symrise AG" display="https://www.boerse-frankfurt.de/aktie/symrise-ag"/>
    <hyperlink ref="B41" r:id="rId74" display="https://www.boerse-frankfurt.de/aktie/symrise-ag"/>
    <hyperlink ref="A42" r:id="rId75" tooltip="Volkswagen AG Vz" display="https://www.boerse-frankfurt.de/aktie/volkswagen-ag-vz"/>
    <hyperlink ref="B42" r:id="rId76" display="https://www.boerse-frankfurt.de/aktie/volkswagen-ag-vz"/>
    <hyperlink ref="A43" r:id="rId77" tooltip="Vonovia SE" display="https://www.boerse-frankfurt.de/aktie/vonovia-se"/>
    <hyperlink ref="B43" r:id="rId78" display="https://www.boerse-frankfurt.de/aktie/vonovia-se"/>
    <hyperlink ref="A44" r:id="rId79" tooltip="Zalando SE" display="https://www.boerse-frankfurt.de/aktie/zalando-se"/>
    <hyperlink ref="B44" r:id="rId80" display="https://www.boerse-frankfurt.de/aktie/zalando-se"/>
  </hyperlinks>
  <pageMargins left="0.7" right="0.7" top="0.78740157499999996" bottom="0.78740157499999996" header="0.3" footer="0.3"/>
  <pageSetup paperSize="9" orientation="portrait" r:id="rId8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>
      <selection activeCell="A2" sqref="A2"/>
    </sheetView>
  </sheetViews>
  <sheetFormatPr baseColWidth="10" defaultRowHeight="14.25" x14ac:dyDescent="0.45"/>
  <sheetData>
    <row r="1" spans="1:1" x14ac:dyDescent="0.45">
      <c r="A1">
        <v>254.2</v>
      </c>
    </row>
    <row r="2" spans="1:1" x14ac:dyDescent="0.45">
      <c r="A2">
        <v>118.68</v>
      </c>
    </row>
    <row r="3" spans="1:1" x14ac:dyDescent="0.45">
      <c r="A3">
        <v>217.4</v>
      </c>
    </row>
    <row r="4" spans="1:1" x14ac:dyDescent="0.45">
      <c r="A4">
        <v>65.92</v>
      </c>
    </row>
    <row r="5" spans="1:1" x14ac:dyDescent="0.45">
      <c r="A5">
        <v>48.42</v>
      </c>
    </row>
    <row r="6" spans="1:1" x14ac:dyDescent="0.45">
      <c r="A6">
        <v>90.44</v>
      </c>
    </row>
    <row r="7" spans="1:1" x14ac:dyDescent="0.45">
      <c r="A7">
        <v>96.13</v>
      </c>
    </row>
    <row r="8" spans="1:1" x14ac:dyDescent="0.45">
      <c r="A8">
        <v>79.56</v>
      </c>
    </row>
    <row r="9" spans="1:1" x14ac:dyDescent="0.45">
      <c r="A9">
        <v>99.1</v>
      </c>
    </row>
    <row r="10" spans="1:1" x14ac:dyDescent="0.45">
      <c r="A10">
        <v>57.08</v>
      </c>
    </row>
    <row r="11" spans="1:1" x14ac:dyDescent="0.45">
      <c r="A11">
        <v>75.349999999999994</v>
      </c>
    </row>
    <row r="12" spans="1:1" x14ac:dyDescent="0.45">
      <c r="A12">
        <v>87.34</v>
      </c>
    </row>
    <row r="13" spans="1:1" x14ac:dyDescent="0.45">
      <c r="A13">
        <v>11.96</v>
      </c>
    </row>
    <row r="14" spans="1:1" x14ac:dyDescent="0.45">
      <c r="A14">
        <v>146.30000000000001</v>
      </c>
    </row>
    <row r="15" spans="1:1" x14ac:dyDescent="0.45">
      <c r="A15">
        <v>56.56</v>
      </c>
    </row>
    <row r="16" spans="1:1" x14ac:dyDescent="0.45">
      <c r="A16">
        <v>16.46</v>
      </c>
    </row>
    <row r="17" spans="1:1" x14ac:dyDescent="0.45">
      <c r="A17">
        <v>11.9</v>
      </c>
    </row>
    <row r="18" spans="1:1" x14ac:dyDescent="0.45">
      <c r="A18">
        <v>56.24</v>
      </c>
    </row>
    <row r="19" spans="1:1" x14ac:dyDescent="0.45">
      <c r="A19">
        <v>35.700000000000003</v>
      </c>
    </row>
    <row r="20" spans="1:1" x14ac:dyDescent="0.45">
      <c r="A20">
        <v>62.7</v>
      </c>
    </row>
    <row r="21" spans="1:1" x14ac:dyDescent="0.45">
      <c r="A21">
        <v>61.52</v>
      </c>
    </row>
    <row r="22" spans="1:1" x14ac:dyDescent="0.45">
      <c r="A22">
        <v>74.22</v>
      </c>
    </row>
    <row r="23" spans="1:1" x14ac:dyDescent="0.45">
      <c r="A23">
        <v>39.619999999999997</v>
      </c>
    </row>
    <row r="24" spans="1:1" x14ac:dyDescent="0.45">
      <c r="A24">
        <v>306.55</v>
      </c>
    </row>
    <row r="25" spans="1:1" x14ac:dyDescent="0.45">
      <c r="A25">
        <v>211.7</v>
      </c>
    </row>
    <row r="26" spans="1:1" x14ac:dyDescent="0.45">
      <c r="A26">
        <v>192.3</v>
      </c>
    </row>
    <row r="27" spans="1:1" x14ac:dyDescent="0.45">
      <c r="A27">
        <v>269</v>
      </c>
    </row>
    <row r="28" spans="1:1" x14ac:dyDescent="0.45">
      <c r="A28">
        <v>91.6</v>
      </c>
    </row>
    <row r="29" spans="1:1" x14ac:dyDescent="0.45">
      <c r="A29">
        <v>104.8</v>
      </c>
    </row>
    <row r="30" spans="1:1" x14ac:dyDescent="0.45">
      <c r="A30">
        <v>44.92</v>
      </c>
    </row>
    <row r="31" spans="1:1" x14ac:dyDescent="0.45">
      <c r="A31">
        <v>34.51</v>
      </c>
    </row>
    <row r="32" spans="1:1" x14ac:dyDescent="0.45">
      <c r="A32">
        <v>121.64</v>
      </c>
    </row>
    <row r="33" spans="1:1" x14ac:dyDescent="0.45">
      <c r="A33">
        <v>545.4</v>
      </c>
    </row>
    <row r="34" spans="1:1" x14ac:dyDescent="0.45">
      <c r="A34">
        <v>155.06</v>
      </c>
    </row>
    <row r="35" spans="1:1" x14ac:dyDescent="0.45">
      <c r="A35">
        <v>23.06</v>
      </c>
    </row>
    <row r="36" spans="1:1" x14ac:dyDescent="0.45">
      <c r="A36">
        <v>64.66</v>
      </c>
    </row>
    <row r="37" spans="1:1" x14ac:dyDescent="0.45">
      <c r="A37">
        <v>127.7</v>
      </c>
    </row>
    <row r="38" spans="1:1" x14ac:dyDescent="0.45">
      <c r="A38">
        <v>189.82</v>
      </c>
    </row>
    <row r="39" spans="1:1" x14ac:dyDescent="0.45">
      <c r="A39">
        <v>48.37</v>
      </c>
    </row>
    <row r="40" spans="1:1" x14ac:dyDescent="0.45">
      <c r="A40">
        <v>67.86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mujoe</dc:creator>
  <cp:lastModifiedBy>mujoe</cp:lastModifiedBy>
  <cp:lastPrinted>2022-01-05T12:01:51Z</cp:lastPrinted>
  <dcterms:created xsi:type="dcterms:W3CDTF">2020-12-22T09:30:53Z</dcterms:created>
  <dcterms:modified xsi:type="dcterms:W3CDTF">2022-01-29T14:01:44Z</dcterms:modified>
</cp:coreProperties>
</file>